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_Isohata\Desktop\"/>
    </mc:Choice>
  </mc:AlternateContent>
  <bookViews>
    <workbookView xWindow="0" yWindow="0" windowWidth="24000" windowHeight="9750"/>
  </bookViews>
  <sheets>
    <sheet name="６月末" sheetId="2" r:id="rId1"/>
  </sheets>
  <definedNames>
    <definedName name="_xlnm.Print_Area" localSheetId="0">'６月末'!$A$1:$Q$69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7" i="2" l="1"/>
  <c r="S66" i="2"/>
  <c r="S65" i="2"/>
  <c r="S64" i="2"/>
  <c r="S63" i="2"/>
  <c r="S62" i="2"/>
  <c r="T62" i="2" s="1"/>
  <c r="S61" i="2"/>
  <c r="T61" i="2" s="1"/>
  <c r="S60" i="2"/>
  <c r="S59" i="2"/>
  <c r="S58" i="2"/>
  <c r="S56" i="2"/>
  <c r="T56" i="2" s="1"/>
  <c r="S55" i="2"/>
  <c r="S54" i="2"/>
  <c r="T54" i="2" s="1"/>
  <c r="S53" i="2"/>
  <c r="S52" i="2"/>
  <c r="T52" i="2" s="1"/>
  <c r="S51" i="2"/>
  <c r="S50" i="2"/>
  <c r="S49" i="2"/>
  <c r="S48" i="2"/>
  <c r="S47" i="2"/>
  <c r="S46" i="2"/>
  <c r="T46" i="2" s="1"/>
  <c r="S44" i="2"/>
  <c r="T44" i="2" s="1"/>
  <c r="S43" i="2"/>
  <c r="T43" i="2" s="1"/>
  <c r="S42" i="2"/>
  <c r="S41" i="2"/>
  <c r="T41" i="2" s="1"/>
  <c r="S40" i="2"/>
  <c r="T40" i="2" s="1"/>
  <c r="S39" i="2"/>
  <c r="T39" i="2" s="1"/>
  <c r="S38" i="2"/>
  <c r="S37" i="2"/>
  <c r="S36" i="2"/>
  <c r="T36" i="2" s="1"/>
  <c r="S35" i="2"/>
  <c r="T35" i="2" s="1"/>
  <c r="S34" i="2"/>
  <c r="S32" i="2"/>
  <c r="S31" i="2"/>
  <c r="S30" i="2"/>
  <c r="T30" i="2" s="1"/>
  <c r="S29" i="2"/>
  <c r="S28" i="2"/>
  <c r="S27" i="2"/>
  <c r="S26" i="2"/>
  <c r="S25" i="2"/>
  <c r="S23" i="2"/>
  <c r="S22" i="2"/>
  <c r="S21" i="2"/>
  <c r="S20" i="2"/>
  <c r="S19" i="2"/>
  <c r="S18" i="2"/>
  <c r="S17" i="2"/>
  <c r="T17" i="2" s="1"/>
  <c r="S16" i="2"/>
  <c r="S15" i="2"/>
  <c r="S14" i="2"/>
  <c r="T14" i="2" s="1"/>
  <c r="S13" i="2"/>
  <c r="T58" i="2" l="1"/>
  <c r="T18" i="2"/>
  <c r="T23" i="2"/>
  <c r="T28" i="2"/>
  <c r="T55" i="2"/>
  <c r="T50" i="2"/>
  <c r="T19" i="2"/>
  <c r="T22" i="2"/>
  <c r="T25" i="2"/>
  <c r="T29" i="2"/>
  <c r="T49" i="2"/>
  <c r="T51" i="2"/>
  <c r="T63" i="2"/>
  <c r="S24" i="2"/>
  <c r="T24" i="2" s="1"/>
  <c r="S33" i="2"/>
  <c r="T33" i="2" s="1"/>
  <c r="S57" i="2"/>
  <c r="T57" i="2" s="1"/>
  <c r="S68" i="2"/>
  <c r="T68" i="2" s="1"/>
  <c r="T66" i="2"/>
  <c r="T67" i="2"/>
  <c r="T13" i="2"/>
  <c r="T15" i="2"/>
  <c r="T20" i="2"/>
  <c r="T26" i="2"/>
  <c r="T31" i="2"/>
  <c r="T37" i="2"/>
  <c r="T47" i="2"/>
  <c r="T59" i="2"/>
  <c r="T64" i="2"/>
  <c r="T16" i="2"/>
  <c r="T21" i="2"/>
  <c r="T27" i="2"/>
  <c r="T32" i="2"/>
  <c r="T34" i="2"/>
  <c r="T38" i="2"/>
  <c r="T42" i="2"/>
  <c r="S45" i="2"/>
  <c r="T48" i="2"/>
  <c r="T53" i="2"/>
  <c r="T60" i="2"/>
  <c r="T65" i="2"/>
  <c r="S69" i="2" l="1"/>
  <c r="T45" i="2"/>
  <c r="T69" i="2" s="1"/>
</calcChain>
</file>

<file path=xl/sharedStrings.xml><?xml version="1.0" encoding="utf-8"?>
<sst xmlns="http://schemas.openxmlformats.org/spreadsheetml/2006/main" count="123" uniqueCount="88">
  <si>
    <t>6月</t>
  </si>
  <si>
    <t>R2570全体</t>
  </si>
  <si>
    <t>出席率（%）</t>
  </si>
  <si>
    <t>会員数（人）</t>
  </si>
  <si>
    <t>通算</t>
  </si>
  <si>
    <t>年初</t>
  </si>
  <si>
    <t>6月末</t>
  </si>
  <si>
    <t>本年度</t>
  </si>
  <si>
    <t>6月度</t>
  </si>
  <si>
    <t>純増数</t>
  </si>
  <si>
    <t>入会数</t>
  </si>
  <si>
    <t>退会数</t>
  </si>
  <si>
    <t>男性</t>
  </si>
  <si>
    <t>女性</t>
  </si>
  <si>
    <t>グループ</t>
  </si>
  <si>
    <t>RC名</t>
  </si>
  <si>
    <t>例会数</t>
  </si>
  <si>
    <t>出席率</t>
  </si>
  <si>
    <t>女性会員</t>
  </si>
  <si>
    <t>6月末数</t>
  </si>
  <si>
    <t>第１グループ</t>
  </si>
  <si>
    <t>川越</t>
  </si>
  <si>
    <t>東松山</t>
  </si>
  <si>
    <t>小川</t>
  </si>
  <si>
    <t>坂戸</t>
  </si>
  <si>
    <t>越生毛呂</t>
  </si>
  <si>
    <t>川越小江戸</t>
  </si>
  <si>
    <t>川越西</t>
  </si>
  <si>
    <t>鶴ヶ島</t>
  </si>
  <si>
    <t>川越中央</t>
  </si>
  <si>
    <t>坂戸さつき</t>
  </si>
  <si>
    <t>東松山むさし</t>
  </si>
  <si>
    <t>合計*1</t>
  </si>
  <si>
    <t>第２グループ</t>
  </si>
  <si>
    <t>朝霞</t>
  </si>
  <si>
    <t>志木</t>
  </si>
  <si>
    <t>富士見</t>
  </si>
  <si>
    <t>新座</t>
  </si>
  <si>
    <t>和光</t>
  </si>
  <si>
    <t>朝霞キャロット</t>
  </si>
  <si>
    <t>志木柳瀬川</t>
  </si>
  <si>
    <t>新座こぶし</t>
  </si>
  <si>
    <t>第３グループ</t>
  </si>
  <si>
    <t>入間</t>
  </si>
  <si>
    <t>所沢</t>
  </si>
  <si>
    <t>飯能</t>
  </si>
  <si>
    <t>新所沢</t>
  </si>
  <si>
    <t>日高</t>
  </si>
  <si>
    <t>所沢西</t>
  </si>
  <si>
    <t>新狭山</t>
  </si>
  <si>
    <t>所沢東</t>
  </si>
  <si>
    <t>入間南</t>
  </si>
  <si>
    <t>所沢中央</t>
  </si>
  <si>
    <t>狭山中央</t>
  </si>
  <si>
    <t>第４グループ</t>
  </si>
  <si>
    <t>深谷</t>
  </si>
  <si>
    <t>本庄</t>
  </si>
  <si>
    <t>秩父</t>
  </si>
  <si>
    <t>寄居</t>
  </si>
  <si>
    <t>児玉</t>
  </si>
  <si>
    <t>岡部</t>
  </si>
  <si>
    <t>深谷東</t>
  </si>
  <si>
    <t>川本</t>
  </si>
  <si>
    <t>皆野・長瀞</t>
  </si>
  <si>
    <t>本庄南</t>
  </si>
  <si>
    <t>深谷ノース</t>
  </si>
  <si>
    <t>第５グループ</t>
  </si>
  <si>
    <t>熊谷</t>
  </si>
  <si>
    <t>行田</t>
  </si>
  <si>
    <t>羽生</t>
  </si>
  <si>
    <t>加須</t>
  </si>
  <si>
    <t>熊谷西</t>
  </si>
  <si>
    <t>行田さくら</t>
  </si>
  <si>
    <t>熊谷東</t>
  </si>
  <si>
    <t>吹上</t>
  </si>
  <si>
    <t>熊谷籠原</t>
  </si>
  <si>
    <t>熊谷南</t>
  </si>
  <si>
    <t>会員数</t>
    <rPh sb="0" eb="3">
      <t>カイインスウ</t>
    </rPh>
    <phoneticPr fontId="5"/>
  </si>
  <si>
    <t>登録率</t>
    <rPh sb="0" eb="2">
      <t>トウロク</t>
    </rPh>
    <rPh sb="2" eb="3">
      <t>リツ</t>
    </rPh>
    <phoneticPr fontId="5"/>
  </si>
  <si>
    <t>６月末　　　　　　　</t>
    <phoneticPr fontId="5"/>
  </si>
  <si>
    <t>６月末　　　　　　</t>
    <phoneticPr fontId="5"/>
  </si>
  <si>
    <t>６月末</t>
    <rPh sb="1" eb="2">
      <t>ガツ</t>
    </rPh>
    <rPh sb="2" eb="3">
      <t>マツ</t>
    </rPh>
    <phoneticPr fontId="5"/>
  </si>
  <si>
    <t>登録者数</t>
    <rPh sb="3" eb="4">
      <t>カズ</t>
    </rPh>
    <phoneticPr fontId="5"/>
  </si>
  <si>
    <t>未登録者数</t>
    <rPh sb="4" eb="5">
      <t>カズ</t>
    </rPh>
    <phoneticPr fontId="5"/>
  </si>
  <si>
    <t>*1　出席率の合計は、平均値</t>
    <phoneticPr fontId="5"/>
  </si>
  <si>
    <t>合計</t>
    <rPh sb="0" eb="2">
      <t>ゴウケイ</t>
    </rPh>
    <phoneticPr fontId="5"/>
  </si>
  <si>
    <t>６月度　出席率および会員数、マイロータリー登録者数報告</t>
    <rPh sb="1" eb="2">
      <t>ガツ</t>
    </rPh>
    <rPh sb="2" eb="3">
      <t>ド</t>
    </rPh>
    <rPh sb="6" eb="7">
      <t>リツ</t>
    </rPh>
    <rPh sb="21" eb="23">
      <t>トウロク</t>
    </rPh>
    <rPh sb="23" eb="24">
      <t>モノ</t>
    </rPh>
    <rPh sb="24" eb="25">
      <t>スウ</t>
    </rPh>
    <rPh sb="25" eb="27">
      <t>ホウコク</t>
    </rPh>
    <phoneticPr fontId="5"/>
  </si>
  <si>
    <t>マイロータリー登録者数（人／率）</t>
    <rPh sb="7" eb="9">
      <t>トウロク</t>
    </rPh>
    <rPh sb="9" eb="10">
      <t>シャ</t>
    </rPh>
    <rPh sb="10" eb="11">
      <t>カズ</t>
    </rPh>
    <rPh sb="12" eb="13">
      <t>ヒト</t>
    </rPh>
    <rPh sb="14" eb="15">
      <t>リツ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</si>
</sst>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0.00_ "/>
    <numFmt numFmtId="179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Times New Roman"/>
      <family val="1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right" vertical="center"/>
    </xf>
    <xf numFmtId="0" fontId="7" fillId="0" borderId="20" xfId="0" applyFont="1" applyFill="1" applyBorder="1">
      <alignment vertical="center"/>
    </xf>
    <xf numFmtId="0" fontId="9" fillId="0" borderId="20" xfId="0" applyFont="1" applyFill="1" applyBorder="1" applyAlignment="1">
      <alignment horizontal="right" vertical="center"/>
    </xf>
    <xf numFmtId="0" fontId="9" fillId="0" borderId="20" xfId="0" applyFont="1" applyFill="1" applyBorder="1">
      <alignment vertical="center"/>
    </xf>
    <xf numFmtId="177" fontId="9" fillId="0" borderId="20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7" fillId="0" borderId="19" xfId="0" applyFont="1" applyFill="1" applyBorder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19" xfId="0" applyFont="1" applyFill="1" applyBorder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177" fontId="8" fillId="0" borderId="0" xfId="0" applyNumberFormat="1" applyFont="1" applyFill="1" applyBorder="1">
      <alignment vertical="center"/>
    </xf>
    <xf numFmtId="176" fontId="8" fillId="0" borderId="0" xfId="0" applyNumberFormat="1" applyFont="1" applyFill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right" vertical="center" shrinkToFit="1"/>
    </xf>
    <xf numFmtId="0" fontId="2" fillId="2" borderId="9" xfId="0" applyFon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2" fillId="0" borderId="17" xfId="0" applyFont="1" applyBorder="1" applyAlignment="1">
      <alignment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17" xfId="0" applyNumberFormat="1" applyFont="1" applyBorder="1" applyAlignment="1">
      <alignment horizontal="right" vertical="center"/>
    </xf>
    <xf numFmtId="178" fontId="2" fillId="2" borderId="9" xfId="0" applyNumberFormat="1" applyFont="1" applyFill="1" applyBorder="1" applyAlignment="1">
      <alignment horizontal="right" vertical="center"/>
    </xf>
    <xf numFmtId="178" fontId="2" fillId="2" borderId="17" xfId="0" applyNumberFormat="1" applyFont="1" applyFill="1" applyBorder="1" applyAlignment="1">
      <alignment horizontal="right" vertical="center"/>
    </xf>
    <xf numFmtId="179" fontId="8" fillId="0" borderId="19" xfId="0" applyNumberFormat="1" applyFont="1" applyFill="1" applyBorder="1">
      <alignment vertical="center"/>
    </xf>
    <xf numFmtId="179" fontId="8" fillId="2" borderId="19" xfId="0" applyNumberFormat="1" applyFont="1" applyFill="1" applyBorder="1" applyAlignment="1">
      <alignment horizontal="right" vertical="center"/>
    </xf>
    <xf numFmtId="179" fontId="9" fillId="0" borderId="19" xfId="0" applyNumberFormat="1" applyFont="1" applyFill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78" fontId="2" fillId="0" borderId="11" xfId="0" applyNumberFormat="1" applyFont="1" applyBorder="1" applyAlignment="1">
      <alignment horizontal="right" vertical="center" wrapText="1"/>
    </xf>
    <xf numFmtId="178" fontId="2" fillId="0" borderId="12" xfId="0" applyNumberFormat="1" applyFont="1" applyBorder="1" applyAlignment="1">
      <alignment horizontal="right" vertical="center" wrapText="1"/>
    </xf>
    <xf numFmtId="178" fontId="2" fillId="0" borderId="14" xfId="0" applyNumberFormat="1" applyFont="1" applyBorder="1" applyAlignment="1">
      <alignment horizontal="right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178" fontId="2" fillId="0" borderId="6" xfId="0" applyNumberFormat="1" applyFont="1" applyBorder="1" applyAlignment="1">
      <alignment horizontal="right" vertical="center" wrapText="1"/>
    </xf>
    <xf numFmtId="178" fontId="2" fillId="0" borderId="10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178" fontId="10" fillId="0" borderId="2" xfId="0" applyNumberFormat="1" applyFont="1" applyBorder="1" applyAlignment="1">
      <alignment horizontal="right" vertical="center"/>
    </xf>
    <xf numFmtId="178" fontId="10" fillId="0" borderId="7" xfId="0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view="pageBreakPreview" topLeftCell="A49" zoomScaleNormal="100" zoomScaleSheetLayoutView="100" workbookViewId="0">
      <selection activeCell="N17" sqref="N17"/>
    </sheetView>
  </sheetViews>
  <sheetFormatPr defaultRowHeight="13.5" x14ac:dyDescent="0.15"/>
  <cols>
    <col min="1" max="1" width="11.75" customWidth="1"/>
    <col min="2" max="2" width="9" style="43"/>
    <col min="18" max="18" width="9" style="20"/>
  </cols>
  <sheetData>
    <row r="1" spans="1:20" ht="27" customHeight="1" x14ac:dyDescent="0.15">
      <c r="A1" s="108" t="s">
        <v>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20" ht="14.25" thickBot="1" x14ac:dyDescent="0.2">
      <c r="A2" s="1"/>
      <c r="B2" s="3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ht="14.25" customHeight="1" thickBot="1" x14ac:dyDescent="0.2">
      <c r="A3" s="100" t="s">
        <v>1</v>
      </c>
      <c r="B3" s="101"/>
      <c r="C3" s="74" t="s">
        <v>2</v>
      </c>
      <c r="D3" s="75"/>
      <c r="E3" s="76" t="s">
        <v>3</v>
      </c>
      <c r="F3" s="75"/>
      <c r="G3" s="75"/>
      <c r="H3" s="75"/>
      <c r="I3" s="75"/>
      <c r="J3" s="75"/>
      <c r="K3" s="75"/>
      <c r="L3" s="75"/>
      <c r="M3" s="98"/>
      <c r="N3" s="2"/>
      <c r="O3" s="107" t="s">
        <v>87</v>
      </c>
      <c r="P3" s="107"/>
      <c r="Q3" s="107"/>
    </row>
    <row r="4" spans="1:20" x14ac:dyDescent="0.15">
      <c r="A4" s="102"/>
      <c r="B4" s="103"/>
      <c r="C4" s="71" t="s">
        <v>0</v>
      </c>
      <c r="D4" s="79" t="s">
        <v>4</v>
      </c>
      <c r="E4" s="81"/>
      <c r="F4" s="71" t="s">
        <v>5</v>
      </c>
      <c r="G4" s="71" t="s">
        <v>6</v>
      </c>
      <c r="H4" s="3" t="s">
        <v>0</v>
      </c>
      <c r="I4" s="3" t="s">
        <v>0</v>
      </c>
      <c r="J4" s="3" t="s">
        <v>7</v>
      </c>
      <c r="K4" s="3" t="s">
        <v>7</v>
      </c>
      <c r="L4" s="3" t="s">
        <v>8</v>
      </c>
      <c r="M4" s="3" t="s">
        <v>7</v>
      </c>
      <c r="N4" s="2"/>
      <c r="O4" s="37" t="s">
        <v>79</v>
      </c>
      <c r="P4" s="37" t="s">
        <v>80</v>
      </c>
      <c r="Q4" s="25" t="s">
        <v>81</v>
      </c>
    </row>
    <row r="5" spans="1:20" ht="14.25" thickBot="1" x14ac:dyDescent="0.2">
      <c r="A5" s="102"/>
      <c r="B5" s="103"/>
      <c r="C5" s="72"/>
      <c r="D5" s="99"/>
      <c r="E5" s="82"/>
      <c r="F5" s="78"/>
      <c r="G5" s="78"/>
      <c r="H5" s="5" t="s">
        <v>10</v>
      </c>
      <c r="I5" s="5" t="s">
        <v>11</v>
      </c>
      <c r="J5" s="5" t="s">
        <v>10</v>
      </c>
      <c r="K5" s="5" t="s">
        <v>11</v>
      </c>
      <c r="L5" s="5" t="s">
        <v>9</v>
      </c>
      <c r="M5" s="4" t="s">
        <v>9</v>
      </c>
      <c r="N5" s="2"/>
      <c r="O5" s="24" t="s">
        <v>82</v>
      </c>
      <c r="P5" s="106" t="s">
        <v>83</v>
      </c>
      <c r="Q5" s="26" t="s">
        <v>78</v>
      </c>
    </row>
    <row r="6" spans="1:20" ht="14.25" thickBot="1" x14ac:dyDescent="0.2">
      <c r="A6" s="102"/>
      <c r="B6" s="103"/>
      <c r="C6" s="83">
        <v>81.129607843137265</v>
      </c>
      <c r="D6" s="86">
        <v>80.495653594771241</v>
      </c>
      <c r="E6" s="57" t="s">
        <v>12</v>
      </c>
      <c r="F6" s="6">
        <v>1517</v>
      </c>
      <c r="G6" s="6">
        <v>1548</v>
      </c>
      <c r="H6" s="6">
        <v>14</v>
      </c>
      <c r="I6" s="6">
        <v>42</v>
      </c>
      <c r="J6" s="6">
        <v>127</v>
      </c>
      <c r="K6" s="6">
        <v>96</v>
      </c>
      <c r="L6" s="6">
        <v>-28</v>
      </c>
      <c r="M6" s="6">
        <v>31</v>
      </c>
      <c r="N6" s="2"/>
      <c r="O6" s="89">
        <v>263</v>
      </c>
      <c r="P6" s="92">
        <v>1387</v>
      </c>
      <c r="Q6" s="95">
        <v>15.9393939393939</v>
      </c>
    </row>
    <row r="7" spans="1:20" ht="14.25" thickBot="1" x14ac:dyDescent="0.2">
      <c r="A7" s="102"/>
      <c r="B7" s="103"/>
      <c r="C7" s="84"/>
      <c r="D7" s="87"/>
      <c r="E7" s="57" t="s">
        <v>13</v>
      </c>
      <c r="F7" s="6">
        <v>90</v>
      </c>
      <c r="G7" s="6">
        <v>89</v>
      </c>
      <c r="H7" s="6">
        <v>1</v>
      </c>
      <c r="I7" s="6">
        <v>2</v>
      </c>
      <c r="J7" s="6">
        <v>7</v>
      </c>
      <c r="K7" s="6">
        <v>8</v>
      </c>
      <c r="L7" s="6">
        <v>-1</v>
      </c>
      <c r="M7" s="6">
        <v>-1</v>
      </c>
      <c r="N7" s="2"/>
      <c r="O7" s="90"/>
      <c r="P7" s="93"/>
      <c r="Q7" s="96"/>
    </row>
    <row r="8" spans="1:20" ht="14.25" thickBot="1" x14ac:dyDescent="0.2">
      <c r="A8" s="104"/>
      <c r="B8" s="105"/>
      <c r="C8" s="85"/>
      <c r="D8" s="88"/>
      <c r="E8" s="58" t="s">
        <v>85</v>
      </c>
      <c r="F8" s="53">
        <v>1607</v>
      </c>
      <c r="G8" s="55">
        <v>1637</v>
      </c>
      <c r="H8" s="54">
        <v>15</v>
      </c>
      <c r="I8" s="55">
        <v>44</v>
      </c>
      <c r="J8" s="52">
        <v>134</v>
      </c>
      <c r="K8" s="52">
        <v>104</v>
      </c>
      <c r="L8" s="52">
        <v>-29</v>
      </c>
      <c r="M8" s="52">
        <v>30</v>
      </c>
      <c r="N8" s="2"/>
      <c r="O8" s="91"/>
      <c r="P8" s="94"/>
      <c r="Q8" s="97"/>
    </row>
    <row r="9" spans="1:20" ht="14.25" thickBot="1" x14ac:dyDescent="0.2">
      <c r="A9" s="2"/>
      <c r="B9" s="44" t="s">
        <v>84</v>
      </c>
      <c r="C9" s="44"/>
      <c r="D9" s="44"/>
      <c r="F9" s="44"/>
      <c r="G9" s="7"/>
      <c r="H9" s="7"/>
      <c r="I9" s="7"/>
      <c r="J9" s="7"/>
      <c r="K9" s="7"/>
      <c r="L9" s="7"/>
      <c r="M9" s="7"/>
      <c r="N9" s="2"/>
      <c r="O9" s="56"/>
      <c r="P9" s="7"/>
      <c r="Q9" s="56"/>
    </row>
    <row r="10" spans="1:20" ht="14.25" customHeight="1" thickBot="1" x14ac:dyDescent="0.2">
      <c r="A10" s="65" t="s">
        <v>14</v>
      </c>
      <c r="B10" s="68" t="s">
        <v>15</v>
      </c>
      <c r="C10" s="71" t="s">
        <v>16</v>
      </c>
      <c r="D10" s="74" t="s">
        <v>17</v>
      </c>
      <c r="E10" s="75"/>
      <c r="F10" s="76" t="s">
        <v>3</v>
      </c>
      <c r="G10" s="75"/>
      <c r="H10" s="75"/>
      <c r="I10" s="75"/>
      <c r="J10" s="75"/>
      <c r="K10" s="75"/>
      <c r="L10" s="75"/>
      <c r="M10" s="75"/>
      <c r="N10" s="77"/>
      <c r="O10" s="107" t="s">
        <v>87</v>
      </c>
      <c r="P10" s="107"/>
      <c r="Q10" s="107"/>
      <c r="R10" s="21"/>
    </row>
    <row r="11" spans="1:20" ht="13.5" customHeight="1" x14ac:dyDescent="0.15">
      <c r="A11" s="66"/>
      <c r="B11" s="69"/>
      <c r="C11" s="72"/>
      <c r="D11" s="71" t="s">
        <v>0</v>
      </c>
      <c r="E11" s="79" t="s">
        <v>4</v>
      </c>
      <c r="F11" s="81" t="s">
        <v>5</v>
      </c>
      <c r="G11" s="71" t="s">
        <v>6</v>
      </c>
      <c r="H11" s="8" t="s">
        <v>0</v>
      </c>
      <c r="I11" s="8" t="s">
        <v>0</v>
      </c>
      <c r="J11" s="9" t="s">
        <v>7</v>
      </c>
      <c r="K11" s="9" t="s">
        <v>7</v>
      </c>
      <c r="L11" s="9" t="s">
        <v>8</v>
      </c>
      <c r="M11" s="9" t="s">
        <v>7</v>
      </c>
      <c r="N11" s="29" t="s">
        <v>18</v>
      </c>
      <c r="O11" s="37" t="s">
        <v>79</v>
      </c>
      <c r="P11" s="37" t="s">
        <v>80</v>
      </c>
      <c r="Q11" s="25" t="s">
        <v>81</v>
      </c>
      <c r="R11" s="21"/>
      <c r="S11" s="63" t="s">
        <v>77</v>
      </c>
    </row>
    <row r="12" spans="1:20" ht="14.25" thickBot="1" x14ac:dyDescent="0.2">
      <c r="A12" s="67"/>
      <c r="B12" s="70"/>
      <c r="C12" s="73"/>
      <c r="D12" s="78"/>
      <c r="E12" s="80"/>
      <c r="F12" s="82"/>
      <c r="G12" s="78"/>
      <c r="H12" s="11" t="s">
        <v>10</v>
      </c>
      <c r="I12" s="11" t="s">
        <v>11</v>
      </c>
      <c r="J12" s="10" t="s">
        <v>10</v>
      </c>
      <c r="K12" s="10" t="s">
        <v>11</v>
      </c>
      <c r="L12" s="12" t="s">
        <v>9</v>
      </c>
      <c r="M12" s="10" t="s">
        <v>9</v>
      </c>
      <c r="N12" s="30" t="s">
        <v>19</v>
      </c>
      <c r="O12" s="24" t="s">
        <v>82</v>
      </c>
      <c r="P12" s="106" t="s">
        <v>83</v>
      </c>
      <c r="Q12" s="26" t="s">
        <v>78</v>
      </c>
      <c r="R12" s="21"/>
      <c r="S12" s="64"/>
    </row>
    <row r="13" spans="1:20" ht="15" thickBot="1" x14ac:dyDescent="0.2">
      <c r="A13" s="59" t="s">
        <v>20</v>
      </c>
      <c r="B13" s="39" t="s">
        <v>21</v>
      </c>
      <c r="C13" s="6">
        <v>4</v>
      </c>
      <c r="D13" s="45">
        <v>78.53</v>
      </c>
      <c r="E13" s="46">
        <v>78.543333333333308</v>
      </c>
      <c r="F13" s="31">
        <v>89</v>
      </c>
      <c r="G13" s="6">
        <v>91</v>
      </c>
      <c r="H13" s="6">
        <v>0</v>
      </c>
      <c r="I13" s="6">
        <v>2</v>
      </c>
      <c r="J13" s="6">
        <v>10</v>
      </c>
      <c r="K13" s="6">
        <v>8</v>
      </c>
      <c r="L13" s="6">
        <v>-2</v>
      </c>
      <c r="M13" s="6">
        <v>2</v>
      </c>
      <c r="N13" s="32">
        <v>0</v>
      </c>
      <c r="O13" s="23">
        <v>11</v>
      </c>
      <c r="P13" s="23">
        <v>82</v>
      </c>
      <c r="Q13" s="49">
        <v>11.827956989247312</v>
      </c>
      <c r="R13" s="22"/>
      <c r="S13" s="16">
        <f t="shared" ref="S13:S23" si="0">O13+P13</f>
        <v>93</v>
      </c>
      <c r="T13">
        <f t="shared" ref="T13:T44" si="1">S13-G13</f>
        <v>2</v>
      </c>
    </row>
    <row r="14" spans="1:20" ht="15" thickBot="1" x14ac:dyDescent="0.2">
      <c r="A14" s="60"/>
      <c r="B14" s="39" t="s">
        <v>22</v>
      </c>
      <c r="C14" s="6">
        <v>4</v>
      </c>
      <c r="D14" s="45">
        <v>79.760000000000005</v>
      </c>
      <c r="E14" s="46">
        <v>81.939166666666679</v>
      </c>
      <c r="F14" s="31">
        <v>26</v>
      </c>
      <c r="G14" s="6">
        <v>26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32">
        <v>1</v>
      </c>
      <c r="O14" s="23">
        <v>4</v>
      </c>
      <c r="P14" s="23">
        <v>22</v>
      </c>
      <c r="Q14" s="49">
        <v>15.384615384615385</v>
      </c>
      <c r="R14" s="22"/>
      <c r="S14" s="16">
        <f t="shared" si="0"/>
        <v>26</v>
      </c>
      <c r="T14">
        <f t="shared" si="1"/>
        <v>0</v>
      </c>
    </row>
    <row r="15" spans="1:20" ht="15" thickBot="1" x14ac:dyDescent="0.2">
      <c r="A15" s="60"/>
      <c r="B15" s="39" t="s">
        <v>23</v>
      </c>
      <c r="C15" s="6">
        <v>4</v>
      </c>
      <c r="D15" s="45">
        <v>85.71</v>
      </c>
      <c r="E15" s="46">
        <v>75.706666666666663</v>
      </c>
      <c r="F15" s="31">
        <v>8</v>
      </c>
      <c r="G15" s="6">
        <v>7</v>
      </c>
      <c r="H15" s="6">
        <v>0</v>
      </c>
      <c r="I15" s="6">
        <v>1</v>
      </c>
      <c r="J15" s="6">
        <v>0</v>
      </c>
      <c r="K15" s="6">
        <v>1</v>
      </c>
      <c r="L15" s="6">
        <v>-1</v>
      </c>
      <c r="M15" s="6">
        <v>-1</v>
      </c>
      <c r="N15" s="32">
        <v>1</v>
      </c>
      <c r="O15" s="23">
        <v>1</v>
      </c>
      <c r="P15" s="23">
        <v>7</v>
      </c>
      <c r="Q15" s="49">
        <v>12.5</v>
      </c>
      <c r="R15" s="22"/>
      <c r="S15" s="16">
        <f t="shared" si="0"/>
        <v>8</v>
      </c>
      <c r="T15">
        <f t="shared" si="1"/>
        <v>1</v>
      </c>
    </row>
    <row r="16" spans="1:20" ht="15" thickBot="1" x14ac:dyDescent="0.2">
      <c r="A16" s="60"/>
      <c r="B16" s="39" t="s">
        <v>24</v>
      </c>
      <c r="C16" s="6">
        <v>4</v>
      </c>
      <c r="D16" s="45">
        <v>93.11</v>
      </c>
      <c r="E16" s="46">
        <v>85.84999999999998</v>
      </c>
      <c r="F16" s="31">
        <v>29</v>
      </c>
      <c r="G16" s="6">
        <v>30</v>
      </c>
      <c r="H16" s="6">
        <v>0</v>
      </c>
      <c r="I16" s="6">
        <v>0</v>
      </c>
      <c r="J16" s="6">
        <v>2</v>
      </c>
      <c r="K16" s="6">
        <v>1</v>
      </c>
      <c r="L16" s="6">
        <v>0</v>
      </c>
      <c r="M16" s="6">
        <v>1</v>
      </c>
      <c r="N16" s="32">
        <v>1</v>
      </c>
      <c r="O16" s="23">
        <v>5</v>
      </c>
      <c r="P16" s="23">
        <v>25</v>
      </c>
      <c r="Q16" s="49">
        <v>16.666666666666664</v>
      </c>
      <c r="R16" s="22"/>
      <c r="S16" s="16">
        <f t="shared" si="0"/>
        <v>30</v>
      </c>
      <c r="T16">
        <f t="shared" si="1"/>
        <v>0</v>
      </c>
    </row>
    <row r="17" spans="1:20" ht="15" thickBot="1" x14ac:dyDescent="0.2">
      <c r="A17" s="60"/>
      <c r="B17" s="39" t="s">
        <v>25</v>
      </c>
      <c r="C17" s="6">
        <v>4</v>
      </c>
      <c r="D17" s="45">
        <v>76.7</v>
      </c>
      <c r="E17" s="46">
        <v>74.158333333333346</v>
      </c>
      <c r="F17" s="31">
        <v>16</v>
      </c>
      <c r="G17" s="6">
        <v>16</v>
      </c>
      <c r="H17" s="6">
        <v>0</v>
      </c>
      <c r="I17" s="6">
        <v>0</v>
      </c>
      <c r="J17" s="6">
        <v>1</v>
      </c>
      <c r="K17" s="6">
        <v>1</v>
      </c>
      <c r="L17" s="6">
        <v>0</v>
      </c>
      <c r="M17" s="6">
        <v>0</v>
      </c>
      <c r="N17" s="32">
        <v>2</v>
      </c>
      <c r="O17" s="23">
        <v>3</v>
      </c>
      <c r="P17" s="23">
        <v>13</v>
      </c>
      <c r="Q17" s="49">
        <v>18.75</v>
      </c>
      <c r="R17" s="22"/>
      <c r="S17" s="16">
        <f t="shared" si="0"/>
        <v>16</v>
      </c>
      <c r="T17">
        <f t="shared" si="1"/>
        <v>0</v>
      </c>
    </row>
    <row r="18" spans="1:20" ht="15" thickBot="1" x14ac:dyDescent="0.2">
      <c r="A18" s="60"/>
      <c r="B18" s="39" t="s">
        <v>26</v>
      </c>
      <c r="C18" s="6">
        <v>3</v>
      </c>
      <c r="D18" s="45">
        <v>93.33</v>
      </c>
      <c r="E18" s="46">
        <v>93.390833333333333</v>
      </c>
      <c r="F18" s="31">
        <v>15</v>
      </c>
      <c r="G18" s="6">
        <v>15</v>
      </c>
      <c r="H18" s="6">
        <v>0</v>
      </c>
      <c r="I18" s="6">
        <v>0</v>
      </c>
      <c r="J18" s="6">
        <v>1</v>
      </c>
      <c r="K18" s="6">
        <v>1</v>
      </c>
      <c r="L18" s="6">
        <v>0</v>
      </c>
      <c r="M18" s="6">
        <v>0</v>
      </c>
      <c r="N18" s="32">
        <v>1</v>
      </c>
      <c r="O18" s="23">
        <v>3</v>
      </c>
      <c r="P18" s="23">
        <v>12</v>
      </c>
      <c r="Q18" s="49">
        <v>20</v>
      </c>
      <c r="R18" s="22"/>
      <c r="S18" s="16">
        <f t="shared" si="0"/>
        <v>15</v>
      </c>
      <c r="T18">
        <f t="shared" si="1"/>
        <v>0</v>
      </c>
    </row>
    <row r="19" spans="1:20" ht="15" thickBot="1" x14ac:dyDescent="0.2">
      <c r="A19" s="60"/>
      <c r="B19" s="39" t="s">
        <v>27</v>
      </c>
      <c r="C19" s="6">
        <v>4</v>
      </c>
      <c r="D19" s="45">
        <v>76.040000000000006</v>
      </c>
      <c r="E19" s="46">
        <v>77.158333333333331</v>
      </c>
      <c r="F19" s="31">
        <v>14</v>
      </c>
      <c r="G19" s="6">
        <v>17</v>
      </c>
      <c r="H19" s="6">
        <v>0</v>
      </c>
      <c r="I19" s="6">
        <v>0</v>
      </c>
      <c r="J19" s="6">
        <v>3</v>
      </c>
      <c r="K19" s="6">
        <v>0</v>
      </c>
      <c r="L19" s="6">
        <v>0</v>
      </c>
      <c r="M19" s="6">
        <v>3</v>
      </c>
      <c r="N19" s="32">
        <v>0</v>
      </c>
      <c r="O19" s="23">
        <v>8</v>
      </c>
      <c r="P19" s="23">
        <v>9</v>
      </c>
      <c r="Q19" s="49">
        <v>47.058823529411761</v>
      </c>
      <c r="R19" s="22"/>
      <c r="S19" s="16">
        <f t="shared" si="0"/>
        <v>17</v>
      </c>
      <c r="T19">
        <f t="shared" si="1"/>
        <v>0</v>
      </c>
    </row>
    <row r="20" spans="1:20" ht="15" thickBot="1" x14ac:dyDescent="0.2">
      <c r="A20" s="60"/>
      <c r="B20" s="39" t="s">
        <v>28</v>
      </c>
      <c r="C20" s="6">
        <v>3</v>
      </c>
      <c r="D20" s="45">
        <v>81</v>
      </c>
      <c r="E20" s="46">
        <v>87</v>
      </c>
      <c r="F20" s="31">
        <v>30</v>
      </c>
      <c r="G20" s="6">
        <v>30</v>
      </c>
      <c r="H20" s="6">
        <v>0</v>
      </c>
      <c r="I20" s="6">
        <v>1</v>
      </c>
      <c r="J20" s="6">
        <v>1</v>
      </c>
      <c r="K20" s="6">
        <v>1</v>
      </c>
      <c r="L20" s="6">
        <v>-1</v>
      </c>
      <c r="M20" s="6">
        <v>0</v>
      </c>
      <c r="N20" s="32">
        <v>3</v>
      </c>
      <c r="O20" s="23">
        <v>3</v>
      </c>
      <c r="P20" s="23">
        <v>27</v>
      </c>
      <c r="Q20" s="49">
        <v>10</v>
      </c>
      <c r="R20" s="22"/>
      <c r="S20" s="16">
        <f t="shared" si="0"/>
        <v>30</v>
      </c>
      <c r="T20">
        <f t="shared" si="1"/>
        <v>0</v>
      </c>
    </row>
    <row r="21" spans="1:20" ht="15" thickBot="1" x14ac:dyDescent="0.2">
      <c r="A21" s="60"/>
      <c r="B21" s="39" t="s">
        <v>29</v>
      </c>
      <c r="C21" s="6">
        <v>4</v>
      </c>
      <c r="D21" s="45">
        <v>78.430000000000007</v>
      </c>
      <c r="E21" s="46">
        <v>76.781666666666652</v>
      </c>
      <c r="F21" s="31">
        <v>32</v>
      </c>
      <c r="G21" s="6">
        <v>30</v>
      </c>
      <c r="H21" s="6">
        <v>0</v>
      </c>
      <c r="I21" s="6">
        <v>0</v>
      </c>
      <c r="J21" s="6">
        <v>0</v>
      </c>
      <c r="K21" s="6">
        <v>2</v>
      </c>
      <c r="L21" s="6">
        <v>0</v>
      </c>
      <c r="M21" s="6">
        <v>-2</v>
      </c>
      <c r="N21" s="32">
        <v>0</v>
      </c>
      <c r="O21" s="23">
        <v>5</v>
      </c>
      <c r="P21" s="23">
        <v>25</v>
      </c>
      <c r="Q21" s="49">
        <v>16.666666666666664</v>
      </c>
      <c r="R21" s="22"/>
      <c r="S21" s="16">
        <f t="shared" si="0"/>
        <v>30</v>
      </c>
      <c r="T21">
        <f t="shared" si="1"/>
        <v>0</v>
      </c>
    </row>
    <row r="22" spans="1:20" ht="15" thickBot="1" x14ac:dyDescent="0.2">
      <c r="A22" s="60"/>
      <c r="B22" s="39" t="s">
        <v>30</v>
      </c>
      <c r="C22" s="6">
        <v>3</v>
      </c>
      <c r="D22" s="45">
        <v>71</v>
      </c>
      <c r="E22" s="46">
        <v>77.706666666666678</v>
      </c>
      <c r="F22" s="31">
        <v>18</v>
      </c>
      <c r="G22" s="6">
        <v>25</v>
      </c>
      <c r="H22" s="6">
        <v>0</v>
      </c>
      <c r="I22" s="6">
        <v>1</v>
      </c>
      <c r="J22" s="6">
        <v>8</v>
      </c>
      <c r="K22" s="6">
        <v>1</v>
      </c>
      <c r="L22" s="6">
        <v>-1</v>
      </c>
      <c r="M22" s="6">
        <v>7</v>
      </c>
      <c r="N22" s="32">
        <v>4</v>
      </c>
      <c r="O22" s="23">
        <v>9</v>
      </c>
      <c r="P22" s="23">
        <v>16</v>
      </c>
      <c r="Q22" s="49">
        <v>36</v>
      </c>
      <c r="R22" s="22"/>
      <c r="S22" s="16">
        <f t="shared" si="0"/>
        <v>25</v>
      </c>
      <c r="T22">
        <f t="shared" si="1"/>
        <v>0</v>
      </c>
    </row>
    <row r="23" spans="1:20" ht="15" thickBot="1" x14ac:dyDescent="0.2">
      <c r="A23" s="60"/>
      <c r="B23" s="39" t="s">
        <v>31</v>
      </c>
      <c r="C23" s="6">
        <v>3</v>
      </c>
      <c r="D23" s="45">
        <v>88.58</v>
      </c>
      <c r="E23" s="46">
        <v>91.561666666666667</v>
      </c>
      <c r="F23" s="31">
        <v>39</v>
      </c>
      <c r="G23" s="6">
        <v>42</v>
      </c>
      <c r="H23" s="6">
        <v>0</v>
      </c>
      <c r="I23" s="6">
        <v>0</v>
      </c>
      <c r="J23" s="6">
        <v>3</v>
      </c>
      <c r="K23" s="6">
        <v>0</v>
      </c>
      <c r="L23" s="6">
        <v>0</v>
      </c>
      <c r="M23" s="6">
        <v>3</v>
      </c>
      <c r="N23" s="32">
        <v>6</v>
      </c>
      <c r="O23" s="23">
        <v>8</v>
      </c>
      <c r="P23" s="23">
        <v>34</v>
      </c>
      <c r="Q23" s="49">
        <v>19.047619047619047</v>
      </c>
      <c r="R23" s="22"/>
      <c r="S23" s="16">
        <f t="shared" si="0"/>
        <v>42</v>
      </c>
      <c r="T23">
        <f t="shared" si="1"/>
        <v>0</v>
      </c>
    </row>
    <row r="24" spans="1:20" ht="15" thickBot="1" x14ac:dyDescent="0.2">
      <c r="A24" s="61"/>
      <c r="B24" s="41" t="s">
        <v>32</v>
      </c>
      <c r="C24" s="13">
        <v>40</v>
      </c>
      <c r="D24" s="47">
        <v>82.017272727272726</v>
      </c>
      <c r="E24" s="48">
        <v>81.799696969696967</v>
      </c>
      <c r="F24" s="33">
        <v>316</v>
      </c>
      <c r="G24" s="13">
        <v>329</v>
      </c>
      <c r="H24" s="13">
        <v>0</v>
      </c>
      <c r="I24" s="13">
        <v>5</v>
      </c>
      <c r="J24" s="13">
        <v>29</v>
      </c>
      <c r="K24" s="13">
        <v>16</v>
      </c>
      <c r="L24" s="13">
        <v>-5</v>
      </c>
      <c r="M24" s="13">
        <v>13</v>
      </c>
      <c r="N24" s="34">
        <v>19</v>
      </c>
      <c r="O24" s="27">
        <v>60</v>
      </c>
      <c r="P24" s="27">
        <v>272</v>
      </c>
      <c r="Q24" s="50">
        <v>18.072289156626507</v>
      </c>
      <c r="R24" s="15"/>
      <c r="S24" s="17">
        <f>SUM(S13:S23)</f>
        <v>332</v>
      </c>
      <c r="T24">
        <f t="shared" si="1"/>
        <v>3</v>
      </c>
    </row>
    <row r="25" spans="1:20" ht="15" thickBot="1" x14ac:dyDescent="0.2">
      <c r="A25" s="62" t="s">
        <v>33</v>
      </c>
      <c r="B25" s="39" t="s">
        <v>34</v>
      </c>
      <c r="C25" s="6">
        <v>3</v>
      </c>
      <c r="D25" s="45">
        <v>98.14</v>
      </c>
      <c r="E25" s="46">
        <v>94.290833333333353</v>
      </c>
      <c r="F25" s="31">
        <v>31</v>
      </c>
      <c r="G25" s="6">
        <v>30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-1</v>
      </c>
      <c r="N25" s="32">
        <v>0</v>
      </c>
      <c r="O25" s="23">
        <v>9</v>
      </c>
      <c r="P25" s="23">
        <v>21</v>
      </c>
      <c r="Q25" s="49">
        <v>30</v>
      </c>
      <c r="R25" s="22"/>
      <c r="S25" s="16">
        <f t="shared" ref="S25:S32" si="2">O25+P25</f>
        <v>30</v>
      </c>
      <c r="T25">
        <f t="shared" si="1"/>
        <v>0</v>
      </c>
    </row>
    <row r="26" spans="1:20" ht="15" thickBot="1" x14ac:dyDescent="0.2">
      <c r="A26" s="60"/>
      <c r="B26" s="39" t="s">
        <v>35</v>
      </c>
      <c r="C26" s="6">
        <v>4</v>
      </c>
      <c r="D26" s="45">
        <v>96.35</v>
      </c>
      <c r="E26" s="46">
        <v>94.571666666666658</v>
      </c>
      <c r="F26" s="31">
        <v>45</v>
      </c>
      <c r="G26" s="6">
        <v>47</v>
      </c>
      <c r="H26" s="6">
        <v>0</v>
      </c>
      <c r="I26" s="6">
        <v>0</v>
      </c>
      <c r="J26" s="6">
        <v>5</v>
      </c>
      <c r="K26" s="6">
        <v>3</v>
      </c>
      <c r="L26" s="6">
        <v>0</v>
      </c>
      <c r="M26" s="6">
        <v>2</v>
      </c>
      <c r="N26" s="32">
        <v>0</v>
      </c>
      <c r="O26" s="23">
        <v>7</v>
      </c>
      <c r="P26" s="23">
        <v>40</v>
      </c>
      <c r="Q26" s="49">
        <v>14.893617021276595</v>
      </c>
      <c r="R26" s="22"/>
      <c r="S26" s="16">
        <f t="shared" si="2"/>
        <v>47</v>
      </c>
      <c r="T26">
        <f t="shared" si="1"/>
        <v>0</v>
      </c>
    </row>
    <row r="27" spans="1:20" ht="15" thickBot="1" x14ac:dyDescent="0.2">
      <c r="A27" s="60"/>
      <c r="B27" s="39" t="s">
        <v>36</v>
      </c>
      <c r="C27" s="6">
        <v>4</v>
      </c>
      <c r="D27" s="45">
        <v>78.63</v>
      </c>
      <c r="E27" s="46">
        <v>85.152500000000003</v>
      </c>
      <c r="F27" s="31">
        <v>47</v>
      </c>
      <c r="G27" s="6">
        <v>46</v>
      </c>
      <c r="H27" s="6">
        <v>0</v>
      </c>
      <c r="I27" s="6">
        <v>1</v>
      </c>
      <c r="J27" s="6">
        <v>1</v>
      </c>
      <c r="K27" s="6">
        <v>2</v>
      </c>
      <c r="L27" s="6">
        <v>-1</v>
      </c>
      <c r="M27" s="6">
        <v>-1</v>
      </c>
      <c r="N27" s="32">
        <v>0</v>
      </c>
      <c r="O27" s="23">
        <v>20</v>
      </c>
      <c r="P27" s="23">
        <v>27</v>
      </c>
      <c r="Q27" s="49">
        <v>42.553191489361701</v>
      </c>
      <c r="R27" s="22"/>
      <c r="S27" s="16">
        <f t="shared" si="2"/>
        <v>47</v>
      </c>
      <c r="T27">
        <f t="shared" si="1"/>
        <v>1</v>
      </c>
    </row>
    <row r="28" spans="1:20" ht="15" thickBot="1" x14ac:dyDescent="0.2">
      <c r="A28" s="60"/>
      <c r="B28" s="39" t="s">
        <v>37</v>
      </c>
      <c r="C28" s="6">
        <v>4</v>
      </c>
      <c r="D28" s="45">
        <v>84.92</v>
      </c>
      <c r="E28" s="46">
        <v>84.602500000000006</v>
      </c>
      <c r="F28" s="31">
        <v>30</v>
      </c>
      <c r="G28" s="6">
        <v>28</v>
      </c>
      <c r="H28" s="6">
        <v>0</v>
      </c>
      <c r="I28" s="6">
        <v>0</v>
      </c>
      <c r="J28" s="6">
        <v>1</v>
      </c>
      <c r="K28" s="6">
        <v>3</v>
      </c>
      <c r="L28" s="6">
        <v>0</v>
      </c>
      <c r="M28" s="6">
        <v>-2</v>
      </c>
      <c r="N28" s="32">
        <v>2</v>
      </c>
      <c r="O28" s="23">
        <v>2</v>
      </c>
      <c r="P28" s="23">
        <v>26</v>
      </c>
      <c r="Q28" s="49">
        <v>7.1428571428571423</v>
      </c>
      <c r="R28" s="22"/>
      <c r="S28" s="16">
        <f t="shared" si="2"/>
        <v>28</v>
      </c>
      <c r="T28">
        <f t="shared" si="1"/>
        <v>0</v>
      </c>
    </row>
    <row r="29" spans="1:20" ht="15" thickBot="1" x14ac:dyDescent="0.2">
      <c r="A29" s="60"/>
      <c r="B29" s="39" t="s">
        <v>38</v>
      </c>
      <c r="C29" s="6">
        <v>3</v>
      </c>
      <c r="D29" s="45">
        <v>71.430000000000007</v>
      </c>
      <c r="E29" s="46">
        <v>85.612500000000026</v>
      </c>
      <c r="F29" s="31">
        <v>7</v>
      </c>
      <c r="G29" s="6">
        <v>5</v>
      </c>
      <c r="H29" s="6">
        <v>0</v>
      </c>
      <c r="I29" s="6">
        <v>2</v>
      </c>
      <c r="J29" s="6">
        <v>0</v>
      </c>
      <c r="K29" s="6">
        <v>2</v>
      </c>
      <c r="L29" s="6">
        <v>-2</v>
      </c>
      <c r="M29" s="6">
        <v>-2</v>
      </c>
      <c r="N29" s="32">
        <v>2</v>
      </c>
      <c r="O29" s="23">
        <v>1</v>
      </c>
      <c r="P29" s="23">
        <v>4</v>
      </c>
      <c r="Q29" s="49">
        <v>20</v>
      </c>
      <c r="R29" s="22"/>
      <c r="S29" s="16">
        <f t="shared" si="2"/>
        <v>5</v>
      </c>
      <c r="T29">
        <f t="shared" si="1"/>
        <v>0</v>
      </c>
    </row>
    <row r="30" spans="1:20" ht="15" thickBot="1" x14ac:dyDescent="0.2">
      <c r="A30" s="60"/>
      <c r="B30" s="39" t="s">
        <v>39</v>
      </c>
      <c r="C30" s="6">
        <v>3</v>
      </c>
      <c r="D30" s="45">
        <v>85.71</v>
      </c>
      <c r="E30" s="46">
        <v>85.465000000000032</v>
      </c>
      <c r="F30" s="31">
        <v>14</v>
      </c>
      <c r="G30" s="6">
        <v>13</v>
      </c>
      <c r="H30" s="6">
        <v>0</v>
      </c>
      <c r="I30" s="6">
        <v>1</v>
      </c>
      <c r="J30" s="6">
        <v>0</v>
      </c>
      <c r="K30" s="6">
        <v>1</v>
      </c>
      <c r="L30" s="6">
        <v>-1</v>
      </c>
      <c r="M30" s="6">
        <v>-1</v>
      </c>
      <c r="N30" s="32">
        <v>0</v>
      </c>
      <c r="O30" s="23">
        <v>1</v>
      </c>
      <c r="P30" s="23">
        <v>12</v>
      </c>
      <c r="Q30" s="49">
        <v>7.6923076923076925</v>
      </c>
      <c r="R30" s="22"/>
      <c r="S30" s="16">
        <f t="shared" si="2"/>
        <v>13</v>
      </c>
      <c r="T30">
        <f t="shared" si="1"/>
        <v>0</v>
      </c>
    </row>
    <row r="31" spans="1:20" ht="15" thickBot="1" x14ac:dyDescent="0.2">
      <c r="A31" s="60"/>
      <c r="B31" s="39" t="s">
        <v>40</v>
      </c>
      <c r="C31" s="6">
        <v>2</v>
      </c>
      <c r="D31" s="45">
        <v>85</v>
      </c>
      <c r="E31" s="46">
        <v>84.939166666666665</v>
      </c>
      <c r="F31" s="31">
        <v>10</v>
      </c>
      <c r="G31" s="6">
        <v>10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32">
        <v>4</v>
      </c>
      <c r="O31" s="23">
        <v>0</v>
      </c>
      <c r="P31" s="23">
        <v>10</v>
      </c>
      <c r="Q31" s="49">
        <v>0</v>
      </c>
      <c r="R31" s="22"/>
      <c r="S31" s="16">
        <f t="shared" si="2"/>
        <v>10</v>
      </c>
      <c r="T31">
        <f t="shared" si="1"/>
        <v>0</v>
      </c>
    </row>
    <row r="32" spans="1:20" ht="15" thickBot="1" x14ac:dyDescent="0.2">
      <c r="A32" s="60"/>
      <c r="B32" s="40" t="s">
        <v>41</v>
      </c>
      <c r="C32" s="6">
        <v>4</v>
      </c>
      <c r="D32" s="45">
        <v>75</v>
      </c>
      <c r="E32" s="46">
        <v>80.066666666666677</v>
      </c>
      <c r="F32" s="31">
        <v>12</v>
      </c>
      <c r="G32" s="6">
        <v>13</v>
      </c>
      <c r="H32" s="6">
        <v>0</v>
      </c>
      <c r="I32" s="6">
        <v>0</v>
      </c>
      <c r="J32" s="6">
        <v>1</v>
      </c>
      <c r="K32" s="6">
        <v>0</v>
      </c>
      <c r="L32" s="6">
        <v>0</v>
      </c>
      <c r="M32" s="6">
        <v>1</v>
      </c>
      <c r="N32" s="32">
        <v>1</v>
      </c>
      <c r="O32" s="23">
        <v>2</v>
      </c>
      <c r="P32" s="23">
        <v>11</v>
      </c>
      <c r="Q32" s="49">
        <v>15.384615384615385</v>
      </c>
      <c r="R32" s="22"/>
      <c r="S32" s="16">
        <f t="shared" si="2"/>
        <v>13</v>
      </c>
      <c r="T32">
        <f t="shared" si="1"/>
        <v>0</v>
      </c>
    </row>
    <row r="33" spans="1:20" ht="15" thickBot="1" x14ac:dyDescent="0.2">
      <c r="A33" s="61"/>
      <c r="B33" s="42" t="s">
        <v>32</v>
      </c>
      <c r="C33" s="13">
        <v>27</v>
      </c>
      <c r="D33" s="47">
        <v>84.397500000000008</v>
      </c>
      <c r="E33" s="48">
        <v>86.837604166666651</v>
      </c>
      <c r="F33" s="33">
        <v>196</v>
      </c>
      <c r="G33" s="13">
        <v>192</v>
      </c>
      <c r="H33" s="13">
        <v>0</v>
      </c>
      <c r="I33" s="13">
        <v>4</v>
      </c>
      <c r="J33" s="13">
        <v>8</v>
      </c>
      <c r="K33" s="13">
        <v>12</v>
      </c>
      <c r="L33" s="13">
        <v>-4</v>
      </c>
      <c r="M33" s="13">
        <v>-4</v>
      </c>
      <c r="N33" s="34">
        <v>9</v>
      </c>
      <c r="O33" s="28">
        <v>42</v>
      </c>
      <c r="P33" s="28">
        <v>151</v>
      </c>
      <c r="Q33" s="50">
        <v>21.761658031088082</v>
      </c>
      <c r="R33" s="15"/>
      <c r="S33" s="18">
        <f>SUM(S25:S32)</f>
        <v>193</v>
      </c>
      <c r="T33">
        <f t="shared" si="1"/>
        <v>1</v>
      </c>
    </row>
    <row r="34" spans="1:20" ht="15" thickBot="1" x14ac:dyDescent="0.2">
      <c r="A34" s="62" t="s">
        <v>42</v>
      </c>
      <c r="B34" s="39" t="s">
        <v>43</v>
      </c>
      <c r="C34" s="6">
        <v>5</v>
      </c>
      <c r="D34" s="45">
        <v>81.599999999999994</v>
      </c>
      <c r="E34" s="46">
        <v>79.185000000000002</v>
      </c>
      <c r="F34" s="31">
        <v>42</v>
      </c>
      <c r="G34" s="6">
        <v>44</v>
      </c>
      <c r="H34" s="6">
        <v>0</v>
      </c>
      <c r="I34" s="6">
        <v>0</v>
      </c>
      <c r="J34" s="6">
        <v>3</v>
      </c>
      <c r="K34" s="6">
        <v>1</v>
      </c>
      <c r="L34" s="6">
        <v>0</v>
      </c>
      <c r="M34" s="6">
        <v>2</v>
      </c>
      <c r="N34" s="32">
        <v>2</v>
      </c>
      <c r="O34" s="23">
        <v>8</v>
      </c>
      <c r="P34" s="23">
        <v>34</v>
      </c>
      <c r="Q34" s="49">
        <v>19.047619047619047</v>
      </c>
      <c r="R34" s="22"/>
      <c r="S34" s="16">
        <f t="shared" ref="S34:S44" si="3">O34+P34</f>
        <v>42</v>
      </c>
      <c r="T34">
        <f t="shared" si="1"/>
        <v>-2</v>
      </c>
    </row>
    <row r="35" spans="1:20" ht="15" thickBot="1" x14ac:dyDescent="0.2">
      <c r="A35" s="60"/>
      <c r="B35" s="39" t="s">
        <v>44</v>
      </c>
      <c r="C35" s="6">
        <v>4</v>
      </c>
      <c r="D35" s="45">
        <v>78.14</v>
      </c>
      <c r="E35" s="46">
        <v>73.833333333333329</v>
      </c>
      <c r="F35" s="31">
        <v>55</v>
      </c>
      <c r="G35" s="6">
        <v>57</v>
      </c>
      <c r="H35" s="6">
        <v>0</v>
      </c>
      <c r="I35" s="6">
        <v>1</v>
      </c>
      <c r="J35" s="6">
        <v>8</v>
      </c>
      <c r="K35" s="6">
        <v>6</v>
      </c>
      <c r="L35" s="6">
        <v>-1</v>
      </c>
      <c r="M35" s="6">
        <v>2</v>
      </c>
      <c r="N35" s="32">
        <v>4</v>
      </c>
      <c r="O35" s="23">
        <v>8</v>
      </c>
      <c r="P35" s="23">
        <v>49</v>
      </c>
      <c r="Q35" s="49">
        <v>14.035087719298245</v>
      </c>
      <c r="R35" s="22"/>
      <c r="S35" s="16">
        <f t="shared" si="3"/>
        <v>57</v>
      </c>
      <c r="T35">
        <f t="shared" si="1"/>
        <v>0</v>
      </c>
    </row>
    <row r="36" spans="1:20" ht="15" thickBot="1" x14ac:dyDescent="0.2">
      <c r="A36" s="60"/>
      <c r="B36" s="39" t="s">
        <v>45</v>
      </c>
      <c r="C36" s="6">
        <v>4</v>
      </c>
      <c r="D36" s="45">
        <v>89.5</v>
      </c>
      <c r="E36" s="46">
        <v>90.615833333333327</v>
      </c>
      <c r="F36" s="31">
        <v>54</v>
      </c>
      <c r="G36" s="6">
        <v>57</v>
      </c>
      <c r="H36" s="6">
        <v>0</v>
      </c>
      <c r="I36" s="6">
        <v>1</v>
      </c>
      <c r="J36" s="6">
        <v>4</v>
      </c>
      <c r="K36" s="6">
        <v>1</v>
      </c>
      <c r="L36" s="6">
        <v>-1</v>
      </c>
      <c r="M36" s="6">
        <v>3</v>
      </c>
      <c r="N36" s="32">
        <v>0</v>
      </c>
      <c r="O36" s="23">
        <v>3</v>
      </c>
      <c r="P36" s="23">
        <v>54</v>
      </c>
      <c r="Q36" s="49">
        <v>5.2631578947368416</v>
      </c>
      <c r="R36" s="22"/>
      <c r="S36" s="16">
        <f t="shared" si="3"/>
        <v>57</v>
      </c>
      <c r="T36">
        <f t="shared" si="1"/>
        <v>0</v>
      </c>
    </row>
    <row r="37" spans="1:20" ht="15" thickBot="1" x14ac:dyDescent="0.2">
      <c r="A37" s="60"/>
      <c r="B37" s="39" t="s">
        <v>46</v>
      </c>
      <c r="C37" s="6">
        <v>3</v>
      </c>
      <c r="D37" s="45">
        <v>93.28</v>
      </c>
      <c r="E37" s="46">
        <v>90.832499999999996</v>
      </c>
      <c r="F37" s="31">
        <v>19</v>
      </c>
      <c r="G37" s="6">
        <v>20</v>
      </c>
      <c r="H37" s="6">
        <v>0</v>
      </c>
      <c r="I37" s="6">
        <v>2</v>
      </c>
      <c r="J37" s="6">
        <v>3</v>
      </c>
      <c r="K37" s="6">
        <v>2</v>
      </c>
      <c r="L37" s="6">
        <v>-2</v>
      </c>
      <c r="M37" s="6">
        <v>1</v>
      </c>
      <c r="N37" s="32">
        <v>1</v>
      </c>
      <c r="O37" s="23">
        <v>3</v>
      </c>
      <c r="P37" s="23">
        <v>17</v>
      </c>
      <c r="Q37" s="49">
        <v>15</v>
      </c>
      <c r="R37" s="22"/>
      <c r="S37" s="16">
        <f t="shared" si="3"/>
        <v>20</v>
      </c>
      <c r="T37">
        <f t="shared" si="1"/>
        <v>0</v>
      </c>
    </row>
    <row r="38" spans="1:20" ht="15" thickBot="1" x14ac:dyDescent="0.2">
      <c r="A38" s="60"/>
      <c r="B38" s="39" t="s">
        <v>47</v>
      </c>
      <c r="C38" s="6">
        <v>4</v>
      </c>
      <c r="D38" s="45">
        <v>79.680000000000007</v>
      </c>
      <c r="E38" s="46">
        <v>79.542500000000004</v>
      </c>
      <c r="F38" s="31">
        <v>17</v>
      </c>
      <c r="G38" s="6">
        <v>18</v>
      </c>
      <c r="H38" s="6">
        <v>0</v>
      </c>
      <c r="I38" s="6">
        <v>0</v>
      </c>
      <c r="J38" s="6">
        <v>1</v>
      </c>
      <c r="K38" s="6">
        <v>0</v>
      </c>
      <c r="L38" s="6">
        <v>0</v>
      </c>
      <c r="M38" s="6">
        <v>1</v>
      </c>
      <c r="N38" s="32">
        <v>2</v>
      </c>
      <c r="O38" s="23">
        <v>6</v>
      </c>
      <c r="P38" s="23">
        <v>12</v>
      </c>
      <c r="Q38" s="49">
        <v>33.333333333333329</v>
      </c>
      <c r="R38" s="22"/>
      <c r="S38" s="16">
        <f t="shared" si="3"/>
        <v>18</v>
      </c>
      <c r="T38">
        <f t="shared" si="1"/>
        <v>0</v>
      </c>
    </row>
    <row r="39" spans="1:20" ht="15" thickBot="1" x14ac:dyDescent="0.2">
      <c r="A39" s="60"/>
      <c r="B39" s="39" t="s">
        <v>48</v>
      </c>
      <c r="C39" s="6">
        <v>4</v>
      </c>
      <c r="D39" s="45">
        <v>93.1</v>
      </c>
      <c r="E39" s="46">
        <v>91.191666666666677</v>
      </c>
      <c r="F39" s="31">
        <v>27</v>
      </c>
      <c r="G39" s="6">
        <v>28</v>
      </c>
      <c r="H39" s="6">
        <v>0</v>
      </c>
      <c r="I39" s="6">
        <v>1</v>
      </c>
      <c r="J39" s="6">
        <v>3</v>
      </c>
      <c r="K39" s="6">
        <v>2</v>
      </c>
      <c r="L39" s="6">
        <v>-1</v>
      </c>
      <c r="M39" s="6">
        <v>1</v>
      </c>
      <c r="N39" s="32">
        <v>2</v>
      </c>
      <c r="O39" s="23">
        <v>2</v>
      </c>
      <c r="P39" s="23">
        <v>26</v>
      </c>
      <c r="Q39" s="49">
        <v>7.1428571428571423</v>
      </c>
      <c r="R39" s="22"/>
      <c r="S39" s="16">
        <f t="shared" si="3"/>
        <v>28</v>
      </c>
      <c r="T39">
        <f t="shared" si="1"/>
        <v>0</v>
      </c>
    </row>
    <row r="40" spans="1:20" ht="15" thickBot="1" x14ac:dyDescent="0.2">
      <c r="A40" s="60"/>
      <c r="B40" s="39" t="s">
        <v>49</v>
      </c>
      <c r="C40" s="6">
        <v>4</v>
      </c>
      <c r="D40" s="45">
        <v>84.38</v>
      </c>
      <c r="E40" s="46">
        <v>78.985833333333346</v>
      </c>
      <c r="F40" s="31">
        <v>14</v>
      </c>
      <c r="G40" s="6">
        <v>16</v>
      </c>
      <c r="H40" s="6">
        <v>0</v>
      </c>
      <c r="I40" s="6">
        <v>0</v>
      </c>
      <c r="J40" s="6">
        <v>6</v>
      </c>
      <c r="K40" s="6">
        <v>4</v>
      </c>
      <c r="L40" s="6">
        <v>0</v>
      </c>
      <c r="M40" s="6">
        <v>2</v>
      </c>
      <c r="N40" s="32">
        <v>0</v>
      </c>
      <c r="O40" s="23">
        <v>2</v>
      </c>
      <c r="P40" s="23">
        <v>14</v>
      </c>
      <c r="Q40" s="49">
        <v>12.5</v>
      </c>
      <c r="R40" s="22"/>
      <c r="S40" s="16">
        <f t="shared" si="3"/>
        <v>16</v>
      </c>
      <c r="T40">
        <f t="shared" si="1"/>
        <v>0</v>
      </c>
    </row>
    <row r="41" spans="1:20" ht="15" thickBot="1" x14ac:dyDescent="0.2">
      <c r="A41" s="60"/>
      <c r="B41" s="39" t="s">
        <v>50</v>
      </c>
      <c r="C41" s="6">
        <v>5</v>
      </c>
      <c r="D41" s="45">
        <v>85.57</v>
      </c>
      <c r="E41" s="46">
        <v>88.949166666666656</v>
      </c>
      <c r="F41" s="31">
        <v>38</v>
      </c>
      <c r="G41" s="6">
        <v>41</v>
      </c>
      <c r="H41" s="6">
        <v>0</v>
      </c>
      <c r="I41" s="6">
        <v>0</v>
      </c>
      <c r="J41" s="6">
        <v>4</v>
      </c>
      <c r="K41" s="6">
        <v>1</v>
      </c>
      <c r="L41" s="6">
        <v>0</v>
      </c>
      <c r="M41" s="6">
        <v>3</v>
      </c>
      <c r="N41" s="32">
        <v>3</v>
      </c>
      <c r="O41" s="23">
        <v>3</v>
      </c>
      <c r="P41" s="23">
        <v>38</v>
      </c>
      <c r="Q41" s="49">
        <v>7.3170731707317067</v>
      </c>
      <c r="R41" s="22"/>
      <c r="S41" s="16">
        <f t="shared" si="3"/>
        <v>41</v>
      </c>
      <c r="T41">
        <f t="shared" si="1"/>
        <v>0</v>
      </c>
    </row>
    <row r="42" spans="1:20" ht="15" thickBot="1" x14ac:dyDescent="0.2">
      <c r="A42" s="60"/>
      <c r="B42" s="39" t="s">
        <v>51</v>
      </c>
      <c r="C42" s="6">
        <v>4</v>
      </c>
      <c r="D42" s="45">
        <v>76.849999999999994</v>
      </c>
      <c r="E42" s="46">
        <v>70.929166666666646</v>
      </c>
      <c r="F42" s="31">
        <v>40</v>
      </c>
      <c r="G42" s="6">
        <v>42</v>
      </c>
      <c r="H42" s="6">
        <v>1</v>
      </c>
      <c r="I42" s="6">
        <v>0</v>
      </c>
      <c r="J42" s="6">
        <v>4</v>
      </c>
      <c r="K42" s="6">
        <v>2</v>
      </c>
      <c r="L42" s="6">
        <v>1</v>
      </c>
      <c r="M42" s="6">
        <v>2</v>
      </c>
      <c r="N42" s="32">
        <v>0</v>
      </c>
      <c r="O42" s="23">
        <v>7</v>
      </c>
      <c r="P42" s="23">
        <v>35</v>
      </c>
      <c r="Q42" s="49">
        <v>16.666666666666664</v>
      </c>
      <c r="R42" s="22"/>
      <c r="S42" s="16">
        <f t="shared" si="3"/>
        <v>42</v>
      </c>
      <c r="T42">
        <f t="shared" si="1"/>
        <v>0</v>
      </c>
    </row>
    <row r="43" spans="1:20" ht="15" thickBot="1" x14ac:dyDescent="0.2">
      <c r="A43" s="60"/>
      <c r="B43" s="39" t="s">
        <v>52</v>
      </c>
      <c r="C43" s="6">
        <v>4</v>
      </c>
      <c r="D43" s="45">
        <v>94.3</v>
      </c>
      <c r="E43" s="46">
        <v>94.333333333333314</v>
      </c>
      <c r="F43" s="31">
        <v>29</v>
      </c>
      <c r="G43" s="6">
        <v>22</v>
      </c>
      <c r="H43" s="6">
        <v>0</v>
      </c>
      <c r="I43" s="6">
        <v>5</v>
      </c>
      <c r="J43" s="6">
        <v>0</v>
      </c>
      <c r="K43" s="6">
        <v>7</v>
      </c>
      <c r="L43" s="6">
        <v>-5</v>
      </c>
      <c r="M43" s="6">
        <v>-7</v>
      </c>
      <c r="N43" s="32">
        <v>2</v>
      </c>
      <c r="O43" s="23">
        <v>1</v>
      </c>
      <c r="P43" s="23">
        <v>21</v>
      </c>
      <c r="Q43" s="49">
        <v>4.5454545454545459</v>
      </c>
      <c r="R43" s="22"/>
      <c r="S43" s="16">
        <f t="shared" si="3"/>
        <v>22</v>
      </c>
      <c r="T43">
        <f t="shared" si="1"/>
        <v>0</v>
      </c>
    </row>
    <row r="44" spans="1:20" ht="15" thickBot="1" x14ac:dyDescent="0.2">
      <c r="A44" s="60"/>
      <c r="B44" s="40" t="s">
        <v>53</v>
      </c>
      <c r="C44" s="6">
        <v>4</v>
      </c>
      <c r="D44" s="45">
        <v>84.4</v>
      </c>
      <c r="E44" s="46">
        <v>78.55916666666667</v>
      </c>
      <c r="F44" s="31">
        <v>35</v>
      </c>
      <c r="G44" s="6">
        <v>32</v>
      </c>
      <c r="H44" s="6">
        <v>0</v>
      </c>
      <c r="I44" s="6">
        <v>0</v>
      </c>
      <c r="J44" s="6">
        <v>0</v>
      </c>
      <c r="K44" s="6">
        <v>3</v>
      </c>
      <c r="L44" s="6">
        <v>0</v>
      </c>
      <c r="M44" s="6">
        <v>-3</v>
      </c>
      <c r="N44" s="32">
        <v>7</v>
      </c>
      <c r="O44" s="23">
        <v>5</v>
      </c>
      <c r="P44" s="23">
        <v>27</v>
      </c>
      <c r="Q44" s="49">
        <v>15.625</v>
      </c>
      <c r="R44" s="22"/>
      <c r="S44" s="16">
        <f t="shared" si="3"/>
        <v>32</v>
      </c>
      <c r="T44">
        <f t="shared" si="1"/>
        <v>0</v>
      </c>
    </row>
    <row r="45" spans="1:20" ht="15" thickBot="1" x14ac:dyDescent="0.2">
      <c r="A45" s="61"/>
      <c r="B45" s="42" t="s">
        <v>32</v>
      </c>
      <c r="C45" s="13">
        <v>45</v>
      </c>
      <c r="D45" s="47">
        <v>85.527272727272717</v>
      </c>
      <c r="E45" s="48">
        <v>83.359772727272698</v>
      </c>
      <c r="F45" s="33">
        <v>370</v>
      </c>
      <c r="G45" s="13">
        <v>377</v>
      </c>
      <c r="H45" s="13">
        <v>1</v>
      </c>
      <c r="I45" s="13">
        <v>10</v>
      </c>
      <c r="J45" s="13">
        <v>36</v>
      </c>
      <c r="K45" s="13">
        <v>29</v>
      </c>
      <c r="L45" s="13">
        <v>-9</v>
      </c>
      <c r="M45" s="13">
        <v>7</v>
      </c>
      <c r="N45" s="34">
        <v>23</v>
      </c>
      <c r="O45" s="28">
        <v>48</v>
      </c>
      <c r="P45" s="28">
        <v>327</v>
      </c>
      <c r="Q45" s="50">
        <v>12.8</v>
      </c>
      <c r="R45" s="15"/>
      <c r="S45" s="18">
        <f>SUM(S34:S44)</f>
        <v>375</v>
      </c>
      <c r="T45">
        <f t="shared" ref="T45:T68" si="4">S45-G45</f>
        <v>-2</v>
      </c>
    </row>
    <row r="46" spans="1:20" ht="15" thickBot="1" x14ac:dyDescent="0.2">
      <c r="A46" s="62" t="s">
        <v>54</v>
      </c>
      <c r="B46" s="39" t="s">
        <v>55</v>
      </c>
      <c r="C46" s="6">
        <v>4</v>
      </c>
      <c r="D46" s="45">
        <v>72.3</v>
      </c>
      <c r="E46" s="46">
        <v>68.316666666666663</v>
      </c>
      <c r="F46" s="31">
        <v>57</v>
      </c>
      <c r="G46" s="6">
        <v>57</v>
      </c>
      <c r="H46" s="6">
        <v>3</v>
      </c>
      <c r="I46" s="6">
        <v>0</v>
      </c>
      <c r="J46" s="6">
        <v>3</v>
      </c>
      <c r="K46" s="6">
        <v>3</v>
      </c>
      <c r="L46" s="6">
        <v>3</v>
      </c>
      <c r="M46" s="6">
        <v>0</v>
      </c>
      <c r="N46" s="32">
        <v>11</v>
      </c>
      <c r="O46" s="23">
        <v>3</v>
      </c>
      <c r="P46" s="23">
        <v>53</v>
      </c>
      <c r="Q46" s="49">
        <v>5.3571428571428568</v>
      </c>
      <c r="R46" s="22"/>
      <c r="S46" s="16">
        <f t="shared" ref="S46:S56" si="5">O46+P46</f>
        <v>56</v>
      </c>
      <c r="T46">
        <f t="shared" si="4"/>
        <v>-1</v>
      </c>
    </row>
    <row r="47" spans="1:20" ht="15" thickBot="1" x14ac:dyDescent="0.2">
      <c r="A47" s="60"/>
      <c r="B47" s="39" t="s">
        <v>56</v>
      </c>
      <c r="C47" s="6">
        <v>5</v>
      </c>
      <c r="D47" s="45">
        <v>86.8</v>
      </c>
      <c r="E47" s="46">
        <v>78.645833333333314</v>
      </c>
      <c r="F47" s="31">
        <v>72</v>
      </c>
      <c r="G47" s="6">
        <v>72</v>
      </c>
      <c r="H47" s="6">
        <v>5</v>
      </c>
      <c r="I47" s="6">
        <v>5</v>
      </c>
      <c r="J47" s="6">
        <v>7</v>
      </c>
      <c r="K47" s="6">
        <v>7</v>
      </c>
      <c r="L47" s="6">
        <v>0</v>
      </c>
      <c r="M47" s="6">
        <v>0</v>
      </c>
      <c r="N47" s="32">
        <v>5</v>
      </c>
      <c r="O47" s="23">
        <v>9</v>
      </c>
      <c r="P47" s="23">
        <v>65</v>
      </c>
      <c r="Q47" s="49">
        <v>12.162162162162163</v>
      </c>
      <c r="R47" s="22"/>
      <c r="S47" s="16">
        <f t="shared" si="5"/>
        <v>74</v>
      </c>
      <c r="T47">
        <f t="shared" si="4"/>
        <v>2</v>
      </c>
    </row>
    <row r="48" spans="1:20" ht="15" thickBot="1" x14ac:dyDescent="0.2">
      <c r="A48" s="60"/>
      <c r="B48" s="39" t="s">
        <v>57</v>
      </c>
      <c r="C48" s="6">
        <v>4</v>
      </c>
      <c r="D48" s="45">
        <v>74.599999999999994</v>
      </c>
      <c r="E48" s="46">
        <v>76.63333333333334</v>
      </c>
      <c r="F48" s="31">
        <v>52</v>
      </c>
      <c r="G48" s="6">
        <v>52</v>
      </c>
      <c r="H48" s="6">
        <v>0</v>
      </c>
      <c r="I48" s="6">
        <v>3</v>
      </c>
      <c r="J48" s="6">
        <v>6</v>
      </c>
      <c r="K48" s="6">
        <v>6</v>
      </c>
      <c r="L48" s="6">
        <v>-3</v>
      </c>
      <c r="M48" s="6">
        <v>0</v>
      </c>
      <c r="N48" s="32">
        <v>1</v>
      </c>
      <c r="O48" s="23">
        <v>11</v>
      </c>
      <c r="P48" s="23">
        <v>41</v>
      </c>
      <c r="Q48" s="49">
        <v>21.153846153846153</v>
      </c>
      <c r="R48" s="22"/>
      <c r="S48" s="16">
        <f t="shared" si="5"/>
        <v>52</v>
      </c>
      <c r="T48">
        <f t="shared" si="4"/>
        <v>0</v>
      </c>
    </row>
    <row r="49" spans="1:20" ht="15" thickBot="1" x14ac:dyDescent="0.2">
      <c r="A49" s="60"/>
      <c r="B49" s="39" t="s">
        <v>58</v>
      </c>
      <c r="C49" s="6">
        <v>4</v>
      </c>
      <c r="D49" s="45">
        <v>89.16</v>
      </c>
      <c r="E49" s="46">
        <v>86.676666666666662</v>
      </c>
      <c r="F49" s="31">
        <v>27</v>
      </c>
      <c r="G49" s="6">
        <v>24</v>
      </c>
      <c r="H49" s="6">
        <v>0</v>
      </c>
      <c r="I49" s="6">
        <v>3</v>
      </c>
      <c r="J49" s="6">
        <v>1</v>
      </c>
      <c r="K49" s="6">
        <v>4</v>
      </c>
      <c r="L49" s="6">
        <v>-3</v>
      </c>
      <c r="M49" s="6">
        <v>-3</v>
      </c>
      <c r="N49" s="32">
        <v>0</v>
      </c>
      <c r="O49" s="23">
        <v>1</v>
      </c>
      <c r="P49" s="23">
        <v>26</v>
      </c>
      <c r="Q49" s="49">
        <v>3.7037037037037033</v>
      </c>
      <c r="R49" s="22"/>
      <c r="S49" s="16">
        <f t="shared" si="5"/>
        <v>27</v>
      </c>
      <c r="T49">
        <f t="shared" si="4"/>
        <v>3</v>
      </c>
    </row>
    <row r="50" spans="1:20" ht="15" thickBot="1" x14ac:dyDescent="0.2">
      <c r="A50" s="60"/>
      <c r="B50" s="39" t="s">
        <v>59</v>
      </c>
      <c r="C50" s="6">
        <v>2</v>
      </c>
      <c r="D50" s="45">
        <v>100</v>
      </c>
      <c r="E50" s="46">
        <v>85.170833333333334</v>
      </c>
      <c r="F50" s="31">
        <v>3</v>
      </c>
      <c r="G50" s="6">
        <v>3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32">
        <v>0</v>
      </c>
      <c r="O50" s="23">
        <v>0</v>
      </c>
      <c r="P50" s="23">
        <v>3</v>
      </c>
      <c r="Q50" s="49">
        <v>0</v>
      </c>
      <c r="R50" s="22"/>
      <c r="S50" s="16">
        <f t="shared" si="5"/>
        <v>3</v>
      </c>
      <c r="T50">
        <f t="shared" si="4"/>
        <v>0</v>
      </c>
    </row>
    <row r="51" spans="1:20" ht="15" thickBot="1" x14ac:dyDescent="0.2">
      <c r="A51" s="60"/>
      <c r="B51" s="39" t="s">
        <v>60</v>
      </c>
      <c r="C51" s="6">
        <v>3</v>
      </c>
      <c r="D51" s="45">
        <v>79.28</v>
      </c>
      <c r="E51" s="46">
        <v>85.73</v>
      </c>
      <c r="F51" s="31">
        <v>15</v>
      </c>
      <c r="G51" s="6">
        <v>15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32">
        <v>2</v>
      </c>
      <c r="O51" s="23">
        <v>3</v>
      </c>
      <c r="P51" s="23">
        <v>13</v>
      </c>
      <c r="Q51" s="49">
        <v>18.75</v>
      </c>
      <c r="R51" s="22"/>
      <c r="S51" s="16">
        <f t="shared" si="5"/>
        <v>16</v>
      </c>
      <c r="T51">
        <f t="shared" si="4"/>
        <v>1</v>
      </c>
    </row>
    <row r="52" spans="1:20" ht="15" thickBot="1" x14ac:dyDescent="0.2">
      <c r="A52" s="60"/>
      <c r="B52" s="39" t="s">
        <v>61</v>
      </c>
      <c r="C52" s="6">
        <v>3</v>
      </c>
      <c r="D52" s="45">
        <v>66.099999999999994</v>
      </c>
      <c r="E52" s="46">
        <v>66.666666666666657</v>
      </c>
      <c r="F52" s="31">
        <v>69</v>
      </c>
      <c r="G52" s="6">
        <v>68</v>
      </c>
      <c r="H52" s="6">
        <v>2</v>
      </c>
      <c r="I52" s="6">
        <v>3</v>
      </c>
      <c r="J52" s="6">
        <v>2</v>
      </c>
      <c r="K52" s="6">
        <v>3</v>
      </c>
      <c r="L52" s="6">
        <v>-1</v>
      </c>
      <c r="M52" s="6">
        <v>-1</v>
      </c>
      <c r="N52" s="32">
        <v>0</v>
      </c>
      <c r="O52" s="23">
        <v>4</v>
      </c>
      <c r="P52" s="23">
        <v>65</v>
      </c>
      <c r="Q52" s="49">
        <v>5.7971014492753623</v>
      </c>
      <c r="R52" s="22"/>
      <c r="S52" s="16">
        <f t="shared" si="5"/>
        <v>69</v>
      </c>
      <c r="T52">
        <f t="shared" si="4"/>
        <v>1</v>
      </c>
    </row>
    <row r="53" spans="1:20" ht="15" thickBot="1" x14ac:dyDescent="0.2">
      <c r="A53" s="60"/>
      <c r="B53" s="39" t="s">
        <v>62</v>
      </c>
      <c r="C53" s="6">
        <v>4</v>
      </c>
      <c r="D53" s="45">
        <v>73</v>
      </c>
      <c r="E53" s="46">
        <v>74.583333333333343</v>
      </c>
      <c r="F53" s="31">
        <v>12</v>
      </c>
      <c r="G53" s="6">
        <v>11</v>
      </c>
      <c r="H53" s="6">
        <v>0</v>
      </c>
      <c r="I53" s="6">
        <v>1</v>
      </c>
      <c r="J53" s="6">
        <v>0</v>
      </c>
      <c r="K53" s="6">
        <v>1</v>
      </c>
      <c r="L53" s="6">
        <v>-1</v>
      </c>
      <c r="M53" s="6">
        <v>-1</v>
      </c>
      <c r="N53" s="32">
        <v>0</v>
      </c>
      <c r="O53" s="23">
        <v>3</v>
      </c>
      <c r="P53" s="23">
        <v>9</v>
      </c>
      <c r="Q53" s="49">
        <v>25</v>
      </c>
      <c r="R53" s="22"/>
      <c r="S53" s="16">
        <f t="shared" si="5"/>
        <v>12</v>
      </c>
      <c r="T53">
        <f t="shared" si="4"/>
        <v>1</v>
      </c>
    </row>
    <row r="54" spans="1:20" ht="15" thickBot="1" x14ac:dyDescent="0.2">
      <c r="A54" s="60"/>
      <c r="B54" s="39" t="s">
        <v>63</v>
      </c>
      <c r="C54" s="6">
        <v>4</v>
      </c>
      <c r="D54" s="45">
        <v>87.5</v>
      </c>
      <c r="E54" s="46">
        <v>79.991666666666674</v>
      </c>
      <c r="F54" s="31">
        <v>12</v>
      </c>
      <c r="G54" s="6">
        <v>12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32">
        <v>0</v>
      </c>
      <c r="O54" s="23">
        <v>0</v>
      </c>
      <c r="P54" s="23">
        <v>12</v>
      </c>
      <c r="Q54" s="49">
        <v>0</v>
      </c>
      <c r="R54" s="22"/>
      <c r="S54" s="16">
        <f t="shared" si="5"/>
        <v>12</v>
      </c>
      <c r="T54">
        <f t="shared" si="4"/>
        <v>0</v>
      </c>
    </row>
    <row r="55" spans="1:20" ht="15" thickBot="1" x14ac:dyDescent="0.2">
      <c r="A55" s="60"/>
      <c r="B55" s="39" t="s">
        <v>64</v>
      </c>
      <c r="C55" s="6">
        <v>2</v>
      </c>
      <c r="D55" s="45">
        <v>78.02</v>
      </c>
      <c r="E55" s="46">
        <v>74.797499999999999</v>
      </c>
      <c r="F55" s="31">
        <v>14</v>
      </c>
      <c r="G55" s="6">
        <v>14</v>
      </c>
      <c r="H55" s="6">
        <v>0</v>
      </c>
      <c r="I55" s="6">
        <v>0</v>
      </c>
      <c r="J55" s="6">
        <v>2</v>
      </c>
      <c r="K55" s="6">
        <v>2</v>
      </c>
      <c r="L55" s="6">
        <v>0</v>
      </c>
      <c r="M55" s="6">
        <v>0</v>
      </c>
      <c r="N55" s="32">
        <v>0</v>
      </c>
      <c r="O55" s="23">
        <v>14</v>
      </c>
      <c r="P55" s="23">
        <v>0</v>
      </c>
      <c r="Q55" s="51">
        <v>100</v>
      </c>
      <c r="R55" s="22"/>
      <c r="S55" s="16">
        <f t="shared" si="5"/>
        <v>14</v>
      </c>
      <c r="T55">
        <f t="shared" si="4"/>
        <v>0</v>
      </c>
    </row>
    <row r="56" spans="1:20" ht="15" thickBot="1" x14ac:dyDescent="0.2">
      <c r="A56" s="60"/>
      <c r="B56" s="40" t="s">
        <v>65</v>
      </c>
      <c r="C56" s="6">
        <v>4</v>
      </c>
      <c r="D56" s="45">
        <v>79.290000000000006</v>
      </c>
      <c r="E56" s="46">
        <v>86.864166666666677</v>
      </c>
      <c r="F56" s="31">
        <v>33</v>
      </c>
      <c r="G56" s="6">
        <v>34</v>
      </c>
      <c r="H56" s="6">
        <v>0</v>
      </c>
      <c r="I56" s="6">
        <v>1</v>
      </c>
      <c r="J56" s="6">
        <v>2</v>
      </c>
      <c r="K56" s="6">
        <v>1</v>
      </c>
      <c r="L56" s="6">
        <v>-1</v>
      </c>
      <c r="M56" s="6">
        <v>1</v>
      </c>
      <c r="N56" s="32">
        <v>1</v>
      </c>
      <c r="O56" s="23">
        <v>5</v>
      </c>
      <c r="P56" s="23">
        <v>30</v>
      </c>
      <c r="Q56" s="49">
        <v>14.285714285714285</v>
      </c>
      <c r="R56" s="22"/>
      <c r="S56" s="16">
        <f t="shared" si="5"/>
        <v>35</v>
      </c>
      <c r="T56">
        <f t="shared" si="4"/>
        <v>1</v>
      </c>
    </row>
    <row r="57" spans="1:20" ht="15" thickBot="1" x14ac:dyDescent="0.2">
      <c r="A57" s="61"/>
      <c r="B57" s="42" t="s">
        <v>32</v>
      </c>
      <c r="C57" s="13">
        <v>39</v>
      </c>
      <c r="D57" s="47">
        <v>80.55</v>
      </c>
      <c r="E57" s="48">
        <v>78.552424242424252</v>
      </c>
      <c r="F57" s="33">
        <v>366</v>
      </c>
      <c r="G57" s="13">
        <v>362</v>
      </c>
      <c r="H57" s="13">
        <v>10</v>
      </c>
      <c r="I57" s="13">
        <v>16</v>
      </c>
      <c r="J57" s="13">
        <v>23</v>
      </c>
      <c r="K57" s="13">
        <v>27</v>
      </c>
      <c r="L57" s="13">
        <v>-6</v>
      </c>
      <c r="M57" s="13">
        <v>-4</v>
      </c>
      <c r="N57" s="34">
        <v>20</v>
      </c>
      <c r="O57" s="28">
        <v>53</v>
      </c>
      <c r="P57" s="28">
        <v>317</v>
      </c>
      <c r="Q57" s="50">
        <v>14.324324324324325</v>
      </c>
      <c r="R57" s="15"/>
      <c r="S57" s="18">
        <f>SUM(S46:S56)</f>
        <v>370</v>
      </c>
      <c r="T57">
        <f t="shared" si="4"/>
        <v>8</v>
      </c>
    </row>
    <row r="58" spans="1:20" ht="15" thickBot="1" x14ac:dyDescent="0.2">
      <c r="A58" s="62" t="s">
        <v>66</v>
      </c>
      <c r="B58" s="39" t="s">
        <v>67</v>
      </c>
      <c r="C58" s="6">
        <v>4</v>
      </c>
      <c r="D58" s="45">
        <v>76.61</v>
      </c>
      <c r="E58" s="46">
        <v>74.495833333333351</v>
      </c>
      <c r="F58" s="31">
        <v>88</v>
      </c>
      <c r="G58" s="6">
        <v>90</v>
      </c>
      <c r="H58" s="6">
        <v>1</v>
      </c>
      <c r="I58" s="6">
        <v>0</v>
      </c>
      <c r="J58" s="6">
        <v>7</v>
      </c>
      <c r="K58" s="6">
        <v>5</v>
      </c>
      <c r="L58" s="6">
        <v>1</v>
      </c>
      <c r="M58" s="6">
        <v>2</v>
      </c>
      <c r="N58" s="32">
        <v>4</v>
      </c>
      <c r="O58" s="23">
        <v>6</v>
      </c>
      <c r="P58" s="23">
        <v>84</v>
      </c>
      <c r="Q58" s="49">
        <v>6.666666666666667</v>
      </c>
      <c r="R58" s="22"/>
      <c r="S58" s="16">
        <f t="shared" ref="S58:S67" si="6">O58+P58</f>
        <v>90</v>
      </c>
      <c r="T58">
        <f t="shared" si="4"/>
        <v>0</v>
      </c>
    </row>
    <row r="59" spans="1:20" ht="15" thickBot="1" x14ac:dyDescent="0.2">
      <c r="A59" s="60"/>
      <c r="B59" s="39" t="s">
        <v>68</v>
      </c>
      <c r="C59" s="6">
        <v>3</v>
      </c>
      <c r="D59" s="45">
        <v>75</v>
      </c>
      <c r="E59" s="46">
        <v>72.833333333333329</v>
      </c>
      <c r="F59" s="31">
        <v>60</v>
      </c>
      <c r="G59" s="6">
        <v>65</v>
      </c>
      <c r="H59" s="6">
        <v>1</v>
      </c>
      <c r="I59" s="6">
        <v>4</v>
      </c>
      <c r="J59" s="6">
        <v>12</v>
      </c>
      <c r="K59" s="6">
        <v>7</v>
      </c>
      <c r="L59" s="6">
        <v>-3</v>
      </c>
      <c r="M59" s="6">
        <v>5</v>
      </c>
      <c r="N59" s="32">
        <v>5</v>
      </c>
      <c r="O59" s="23">
        <v>5</v>
      </c>
      <c r="P59" s="23">
        <v>60</v>
      </c>
      <c r="Q59" s="49">
        <v>7.6923076923076925</v>
      </c>
      <c r="R59" s="22"/>
      <c r="S59" s="16">
        <f t="shared" si="6"/>
        <v>65</v>
      </c>
      <c r="T59">
        <f t="shared" si="4"/>
        <v>0</v>
      </c>
    </row>
    <row r="60" spans="1:20" ht="15" thickBot="1" x14ac:dyDescent="0.2">
      <c r="A60" s="60"/>
      <c r="B60" s="39" t="s">
        <v>69</v>
      </c>
      <c r="C60" s="6">
        <v>4</v>
      </c>
      <c r="D60" s="45">
        <v>71.87</v>
      </c>
      <c r="E60" s="46">
        <v>71.049166666666665</v>
      </c>
      <c r="F60" s="31">
        <v>47</v>
      </c>
      <c r="G60" s="6">
        <v>46</v>
      </c>
      <c r="H60" s="6">
        <v>0</v>
      </c>
      <c r="I60" s="6">
        <v>2</v>
      </c>
      <c r="J60" s="6">
        <v>2</v>
      </c>
      <c r="K60" s="6">
        <v>3</v>
      </c>
      <c r="L60" s="6">
        <v>-2</v>
      </c>
      <c r="M60" s="6">
        <v>-1</v>
      </c>
      <c r="N60" s="32">
        <v>4</v>
      </c>
      <c r="O60" s="23">
        <v>1</v>
      </c>
      <c r="P60" s="23">
        <v>46</v>
      </c>
      <c r="Q60" s="49">
        <v>2.1276595744680851</v>
      </c>
      <c r="R60" s="22"/>
      <c r="S60" s="16">
        <f t="shared" si="6"/>
        <v>47</v>
      </c>
      <c r="T60">
        <f t="shared" si="4"/>
        <v>1</v>
      </c>
    </row>
    <row r="61" spans="1:20" ht="15" thickBot="1" x14ac:dyDescent="0.2">
      <c r="A61" s="60"/>
      <c r="B61" s="39" t="s">
        <v>70</v>
      </c>
      <c r="C61" s="6">
        <v>3</v>
      </c>
      <c r="D61" s="45">
        <v>87.18</v>
      </c>
      <c r="E61" s="46">
        <v>78.594999999999985</v>
      </c>
      <c r="F61" s="31">
        <v>28</v>
      </c>
      <c r="G61" s="6">
        <v>30</v>
      </c>
      <c r="H61" s="6">
        <v>0</v>
      </c>
      <c r="I61" s="6">
        <v>0</v>
      </c>
      <c r="J61" s="6">
        <v>3</v>
      </c>
      <c r="K61" s="6">
        <v>1</v>
      </c>
      <c r="L61" s="6">
        <v>0</v>
      </c>
      <c r="M61" s="6">
        <v>2</v>
      </c>
      <c r="N61" s="32">
        <v>0</v>
      </c>
      <c r="O61" s="23">
        <v>1</v>
      </c>
      <c r="P61" s="23">
        <v>30</v>
      </c>
      <c r="Q61" s="49">
        <v>3.225806451612903</v>
      </c>
      <c r="R61" s="22"/>
      <c r="S61" s="16">
        <f t="shared" si="6"/>
        <v>31</v>
      </c>
      <c r="T61">
        <f t="shared" si="4"/>
        <v>1</v>
      </c>
    </row>
    <row r="62" spans="1:20" ht="15" thickBot="1" x14ac:dyDescent="0.2">
      <c r="A62" s="60"/>
      <c r="B62" s="39" t="s">
        <v>71</v>
      </c>
      <c r="C62" s="6">
        <v>4</v>
      </c>
      <c r="D62" s="45">
        <v>76</v>
      </c>
      <c r="E62" s="46">
        <v>71.674999999999983</v>
      </c>
      <c r="F62" s="31">
        <v>12</v>
      </c>
      <c r="G62" s="6">
        <v>11</v>
      </c>
      <c r="H62" s="6">
        <v>0</v>
      </c>
      <c r="I62" s="6">
        <v>1</v>
      </c>
      <c r="J62" s="6">
        <v>0</v>
      </c>
      <c r="K62" s="6">
        <v>1</v>
      </c>
      <c r="L62" s="6">
        <v>-1</v>
      </c>
      <c r="M62" s="6">
        <v>-1</v>
      </c>
      <c r="N62" s="32">
        <v>0</v>
      </c>
      <c r="O62" s="23">
        <v>1</v>
      </c>
      <c r="P62" s="23">
        <v>11</v>
      </c>
      <c r="Q62" s="49">
        <v>8.3333333333333321</v>
      </c>
      <c r="R62" s="22"/>
      <c r="S62" s="16">
        <f t="shared" si="6"/>
        <v>12</v>
      </c>
      <c r="T62">
        <f t="shared" si="4"/>
        <v>1</v>
      </c>
    </row>
    <row r="63" spans="1:20" ht="15" thickBot="1" x14ac:dyDescent="0.2">
      <c r="A63" s="60"/>
      <c r="B63" s="39" t="s">
        <v>72</v>
      </c>
      <c r="C63" s="6">
        <v>4</v>
      </c>
      <c r="D63" s="45">
        <v>56</v>
      </c>
      <c r="E63" s="46">
        <v>67.025833333333352</v>
      </c>
      <c r="F63" s="31">
        <v>41</v>
      </c>
      <c r="G63" s="6">
        <v>50</v>
      </c>
      <c r="H63" s="6">
        <v>2</v>
      </c>
      <c r="I63" s="6">
        <v>1</v>
      </c>
      <c r="J63" s="6">
        <v>10</v>
      </c>
      <c r="K63" s="6">
        <v>1</v>
      </c>
      <c r="L63" s="6">
        <v>1</v>
      </c>
      <c r="M63" s="6">
        <v>9</v>
      </c>
      <c r="N63" s="32">
        <v>2</v>
      </c>
      <c r="O63" s="23">
        <v>25</v>
      </c>
      <c r="P63" s="23">
        <v>25</v>
      </c>
      <c r="Q63" s="51">
        <v>50</v>
      </c>
      <c r="R63" s="22"/>
      <c r="S63" s="16">
        <f t="shared" si="6"/>
        <v>50</v>
      </c>
      <c r="T63">
        <f t="shared" si="4"/>
        <v>0</v>
      </c>
    </row>
    <row r="64" spans="1:20" ht="15" thickBot="1" x14ac:dyDescent="0.2">
      <c r="A64" s="60"/>
      <c r="B64" s="39" t="s">
        <v>73</v>
      </c>
      <c r="C64" s="6">
        <v>3</v>
      </c>
      <c r="D64" s="45">
        <v>65.56</v>
      </c>
      <c r="E64" s="46">
        <v>62.724999999999987</v>
      </c>
      <c r="F64" s="31">
        <v>28</v>
      </c>
      <c r="G64" s="6">
        <v>29</v>
      </c>
      <c r="H64" s="6">
        <v>0</v>
      </c>
      <c r="I64" s="6">
        <v>1</v>
      </c>
      <c r="J64" s="6">
        <v>3</v>
      </c>
      <c r="K64" s="6">
        <v>2</v>
      </c>
      <c r="L64" s="6">
        <v>-1</v>
      </c>
      <c r="M64" s="6">
        <v>1</v>
      </c>
      <c r="N64" s="32">
        <v>2</v>
      </c>
      <c r="O64" s="23">
        <v>5</v>
      </c>
      <c r="P64" s="23">
        <v>24</v>
      </c>
      <c r="Q64" s="49">
        <v>17.241379310344829</v>
      </c>
      <c r="R64" s="22"/>
      <c r="S64" s="16">
        <f t="shared" si="6"/>
        <v>29</v>
      </c>
      <c r="T64">
        <f t="shared" si="4"/>
        <v>0</v>
      </c>
    </row>
    <row r="65" spans="1:20" ht="15" thickBot="1" x14ac:dyDescent="0.2">
      <c r="A65" s="60"/>
      <c r="B65" s="39" t="s">
        <v>74</v>
      </c>
      <c r="C65" s="6">
        <v>4</v>
      </c>
      <c r="D65" s="45">
        <v>88.5</v>
      </c>
      <c r="E65" s="46">
        <v>90.641666666666666</v>
      </c>
      <c r="F65" s="31">
        <v>11</v>
      </c>
      <c r="G65" s="6">
        <v>11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32">
        <v>0</v>
      </c>
      <c r="O65" s="23">
        <v>6</v>
      </c>
      <c r="P65" s="23">
        <v>5</v>
      </c>
      <c r="Q65" s="51">
        <v>54.54545454545454</v>
      </c>
      <c r="R65" s="22"/>
      <c r="S65" s="16">
        <f t="shared" si="6"/>
        <v>11</v>
      </c>
      <c r="T65">
        <f t="shared" si="4"/>
        <v>0</v>
      </c>
    </row>
    <row r="66" spans="1:20" ht="15" thickBot="1" x14ac:dyDescent="0.2">
      <c r="A66" s="60"/>
      <c r="B66" s="39" t="s">
        <v>75</v>
      </c>
      <c r="C66" s="6">
        <v>4</v>
      </c>
      <c r="D66" s="45">
        <v>85</v>
      </c>
      <c r="E66" s="46">
        <v>88.304166666666674</v>
      </c>
      <c r="F66" s="31">
        <v>25</v>
      </c>
      <c r="G66" s="6">
        <v>25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32">
        <v>0</v>
      </c>
      <c r="O66" s="23">
        <v>5</v>
      </c>
      <c r="P66" s="23">
        <v>20</v>
      </c>
      <c r="Q66" s="49">
        <v>20</v>
      </c>
      <c r="R66" s="22"/>
      <c r="S66" s="16">
        <f t="shared" si="6"/>
        <v>25</v>
      </c>
      <c r="T66">
        <f t="shared" si="4"/>
        <v>0</v>
      </c>
    </row>
    <row r="67" spans="1:20" ht="15" thickBot="1" x14ac:dyDescent="0.2">
      <c r="A67" s="60"/>
      <c r="B67" s="40" t="s">
        <v>76</v>
      </c>
      <c r="C67" s="6">
        <v>3</v>
      </c>
      <c r="D67" s="45">
        <v>51.67</v>
      </c>
      <c r="E67" s="46">
        <v>52.401666666666664</v>
      </c>
      <c r="F67" s="31">
        <v>19</v>
      </c>
      <c r="G67" s="6">
        <v>20</v>
      </c>
      <c r="H67" s="6">
        <v>0</v>
      </c>
      <c r="I67" s="6">
        <v>0</v>
      </c>
      <c r="J67" s="6">
        <v>1</v>
      </c>
      <c r="K67" s="6">
        <v>0</v>
      </c>
      <c r="L67" s="6">
        <v>0</v>
      </c>
      <c r="M67" s="6">
        <v>1</v>
      </c>
      <c r="N67" s="32">
        <v>1</v>
      </c>
      <c r="O67" s="23">
        <v>5</v>
      </c>
      <c r="P67" s="23">
        <v>15</v>
      </c>
      <c r="Q67" s="49">
        <v>25</v>
      </c>
      <c r="R67" s="22"/>
      <c r="S67" s="16">
        <f t="shared" si="6"/>
        <v>20</v>
      </c>
      <c r="T67">
        <f t="shared" si="4"/>
        <v>0</v>
      </c>
    </row>
    <row r="68" spans="1:20" ht="15" thickBot="1" x14ac:dyDescent="0.2">
      <c r="A68" s="61"/>
      <c r="B68" s="42" t="s">
        <v>32</v>
      </c>
      <c r="C68" s="13">
        <v>36</v>
      </c>
      <c r="D68" s="47">
        <v>73.338999999999999</v>
      </c>
      <c r="E68" s="48">
        <v>72.974666666666664</v>
      </c>
      <c r="F68" s="33">
        <v>359</v>
      </c>
      <c r="G68" s="13">
        <v>377</v>
      </c>
      <c r="H68" s="13">
        <v>4</v>
      </c>
      <c r="I68" s="13">
        <v>9</v>
      </c>
      <c r="J68" s="13">
        <v>38</v>
      </c>
      <c r="K68" s="13">
        <v>20</v>
      </c>
      <c r="L68" s="13">
        <v>-5</v>
      </c>
      <c r="M68" s="13">
        <v>18</v>
      </c>
      <c r="N68" s="34">
        <v>18</v>
      </c>
      <c r="O68" s="28">
        <v>60</v>
      </c>
      <c r="P68" s="28">
        <v>320</v>
      </c>
      <c r="Q68" s="50">
        <v>15.789473684210526</v>
      </c>
      <c r="R68" s="15"/>
      <c r="S68" s="18">
        <f>SUM(S58:S67)</f>
        <v>380</v>
      </c>
      <c r="T68">
        <f t="shared" si="4"/>
        <v>3</v>
      </c>
    </row>
    <row r="69" spans="1:20" ht="14.25" x14ac:dyDescent="0.15">
      <c r="A69" s="2"/>
      <c r="B69" s="3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5"/>
      <c r="P69" s="35"/>
      <c r="Q69" s="36"/>
      <c r="S69" s="19">
        <f>S24+S33+S45+S57+S68</f>
        <v>1650</v>
      </c>
      <c r="T69" s="19">
        <f>T24+T33+T45+T57+T68</f>
        <v>13</v>
      </c>
    </row>
    <row r="70" spans="1:20" ht="15" x14ac:dyDescent="0.15">
      <c r="A70" s="14"/>
      <c r="O70" s="20"/>
      <c r="P70" s="20"/>
      <c r="Q70" s="20"/>
    </row>
    <row r="71" spans="1:20" ht="15" x14ac:dyDescent="0.15">
      <c r="A71" s="14"/>
    </row>
    <row r="72" spans="1:20" ht="15" x14ac:dyDescent="0.15">
      <c r="A72" s="14"/>
    </row>
  </sheetData>
  <mergeCells count="31">
    <mergeCell ref="C3:D3"/>
    <mergeCell ref="E3:M3"/>
    <mergeCell ref="O3:Q3"/>
    <mergeCell ref="C4:C5"/>
    <mergeCell ref="D4:D5"/>
    <mergeCell ref="E4:E5"/>
    <mergeCell ref="F4:F5"/>
    <mergeCell ref="G4:G5"/>
    <mergeCell ref="A3:B8"/>
    <mergeCell ref="A1:Q1"/>
    <mergeCell ref="C6:C8"/>
    <mergeCell ref="D6:D8"/>
    <mergeCell ref="O6:O8"/>
    <mergeCell ref="P6:P8"/>
    <mergeCell ref="Q6:Q8"/>
    <mergeCell ref="S11:S12"/>
    <mergeCell ref="A10:A12"/>
    <mergeCell ref="B10:B12"/>
    <mergeCell ref="C10:C12"/>
    <mergeCell ref="D10:E10"/>
    <mergeCell ref="F10:N10"/>
    <mergeCell ref="O10:Q10"/>
    <mergeCell ref="D11:D12"/>
    <mergeCell ref="E11:E12"/>
    <mergeCell ref="F11:F12"/>
    <mergeCell ref="G11:G12"/>
    <mergeCell ref="A13:A24"/>
    <mergeCell ref="A25:A33"/>
    <mergeCell ref="A34:A45"/>
    <mergeCell ref="A46:A57"/>
    <mergeCell ref="A58:A68"/>
  </mergeCells>
  <phoneticPr fontId="5"/>
  <pageMargins left="0.31496062992125984" right="0.31496062992125984" top="0.74803149606299213" bottom="0.74803149606299213" header="0.31496062992125984" footer="0.31496062992125984"/>
  <pageSetup paperSize="9" scale="6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６月末</vt:lpstr>
      <vt:lpstr>'６月末'!Print_Area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Kazuhiko Isohata</dc:creator>
  <cp:lastModifiedBy>Kazuhiko Isohata</cp:lastModifiedBy>
  <cp:lastPrinted>2017-08-01T08:39:18Z</cp:lastPrinted>
  <dcterms:created xsi:type="dcterms:W3CDTF">2017-07-22T01:41:08Z</dcterms:created>
  <dcterms:modified xsi:type="dcterms:W3CDTF">2017-08-01T08:39:31Z</dcterms:modified>
</cp:coreProperties>
</file>